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Titulo" sheetId="19" r:id="rId1"/>
    <sheet name="CUADRO 1" sheetId="1" r:id="rId2"/>
    <sheet name="CUADRO 2" sheetId="8" r:id="rId3"/>
    <sheet name="CUADRO 3" sheetId="18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A39" i="18"/>
  <c r="A40"/>
  <c r="A41"/>
  <c r="A40" i="8"/>
  <c r="A41"/>
  <c r="A42"/>
  <c r="T5" i="18"/>
  <c r="R5"/>
  <c r="P5"/>
  <c r="N5"/>
  <c r="L5"/>
  <c r="J5"/>
  <c r="H5"/>
  <c r="F5"/>
  <c r="D5"/>
  <c r="B5"/>
  <c r="T8"/>
  <c r="T9"/>
  <c r="U9" s="1"/>
  <c r="T10"/>
  <c r="T11"/>
  <c r="U11" s="1"/>
  <c r="T12"/>
  <c r="T15"/>
  <c r="T16"/>
  <c r="T17"/>
  <c r="T18"/>
  <c r="T19"/>
  <c r="T22"/>
  <c r="T23"/>
  <c r="U23" s="1"/>
  <c r="T26"/>
  <c r="T27"/>
  <c r="T28"/>
  <c r="T29"/>
  <c r="U29" s="1"/>
  <c r="T30"/>
  <c r="T33"/>
  <c r="U33" s="1"/>
  <c r="T34"/>
  <c r="T35"/>
  <c r="U35" s="1"/>
  <c r="T36"/>
  <c r="T37"/>
  <c r="U37" s="1"/>
  <c r="T38"/>
  <c r="R8"/>
  <c r="R9"/>
  <c r="R10"/>
  <c r="R11"/>
  <c r="R12"/>
  <c r="R15"/>
  <c r="R16"/>
  <c r="S16" s="1"/>
  <c r="R17"/>
  <c r="R18"/>
  <c r="S18" s="1"/>
  <c r="R19"/>
  <c r="R22"/>
  <c r="R23"/>
  <c r="R26"/>
  <c r="S26" s="1"/>
  <c r="R27"/>
  <c r="R28"/>
  <c r="S28" s="1"/>
  <c r="R29"/>
  <c r="R30"/>
  <c r="S30" s="1"/>
  <c r="R33"/>
  <c r="R34"/>
  <c r="R35"/>
  <c r="R36"/>
  <c r="R37"/>
  <c r="R38"/>
  <c r="P8"/>
  <c r="P9"/>
  <c r="P10"/>
  <c r="P11"/>
  <c r="P12"/>
  <c r="P15"/>
  <c r="P16"/>
  <c r="Q16" s="1"/>
  <c r="P17"/>
  <c r="P18"/>
  <c r="Q18" s="1"/>
  <c r="P19"/>
  <c r="P22"/>
  <c r="P23"/>
  <c r="P26"/>
  <c r="Q26" s="1"/>
  <c r="P27"/>
  <c r="P28"/>
  <c r="Q28" s="1"/>
  <c r="P29"/>
  <c r="P30"/>
  <c r="Q30" s="1"/>
  <c r="P33"/>
  <c r="P34"/>
  <c r="P35"/>
  <c r="P36"/>
  <c r="Q36" s="1"/>
  <c r="P37"/>
  <c r="P38"/>
  <c r="N8"/>
  <c r="N9"/>
  <c r="N10"/>
  <c r="N11"/>
  <c r="N12"/>
  <c r="N15"/>
  <c r="N16"/>
  <c r="O16" s="1"/>
  <c r="N17"/>
  <c r="N18"/>
  <c r="O18" s="1"/>
  <c r="N19"/>
  <c r="N22"/>
  <c r="N23"/>
  <c r="N26"/>
  <c r="O26" s="1"/>
  <c r="N27"/>
  <c r="N28"/>
  <c r="O28" s="1"/>
  <c r="N29"/>
  <c r="N30"/>
  <c r="O30" s="1"/>
  <c r="N33"/>
  <c r="N34"/>
  <c r="N35"/>
  <c r="N36"/>
  <c r="N37"/>
  <c r="N38"/>
  <c r="L8"/>
  <c r="L9"/>
  <c r="M9" s="1"/>
  <c r="L10"/>
  <c r="L11"/>
  <c r="M11" s="1"/>
  <c r="L12"/>
  <c r="L15"/>
  <c r="L16"/>
  <c r="M16" s="1"/>
  <c r="L17"/>
  <c r="L18"/>
  <c r="M18" s="1"/>
  <c r="L19"/>
  <c r="L22"/>
  <c r="L23"/>
  <c r="L26"/>
  <c r="M26" s="1"/>
  <c r="L27"/>
  <c r="L28"/>
  <c r="M28" s="1"/>
  <c r="L29"/>
  <c r="L30"/>
  <c r="M30" s="1"/>
  <c r="L33"/>
  <c r="L34"/>
  <c r="L35"/>
  <c r="L36"/>
  <c r="M36" s="1"/>
  <c r="L37"/>
  <c r="L38"/>
  <c r="J8"/>
  <c r="J9"/>
  <c r="J10"/>
  <c r="J11"/>
  <c r="J12"/>
  <c r="J15"/>
  <c r="J16"/>
  <c r="J17"/>
  <c r="J18"/>
  <c r="K18" s="1"/>
  <c r="J19"/>
  <c r="J22"/>
  <c r="J23"/>
  <c r="K23" s="1"/>
  <c r="J26"/>
  <c r="J27"/>
  <c r="J28"/>
  <c r="K28" s="1"/>
  <c r="J29"/>
  <c r="J30"/>
  <c r="J33"/>
  <c r="J34"/>
  <c r="J35"/>
  <c r="J36"/>
  <c r="J37"/>
  <c r="J38"/>
  <c r="H8"/>
  <c r="H9"/>
  <c r="H10"/>
  <c r="H11"/>
  <c r="H12"/>
  <c r="H15"/>
  <c r="H16"/>
  <c r="H17"/>
  <c r="H18"/>
  <c r="I18" s="1"/>
  <c r="H19"/>
  <c r="H22"/>
  <c r="H23"/>
  <c r="H26"/>
  <c r="I26" s="1"/>
  <c r="H27"/>
  <c r="H28"/>
  <c r="H29"/>
  <c r="H30"/>
  <c r="I30" s="1"/>
  <c r="H33"/>
  <c r="H34"/>
  <c r="H35"/>
  <c r="H36"/>
  <c r="H37"/>
  <c r="H38"/>
  <c r="F8"/>
  <c r="F9"/>
  <c r="F10"/>
  <c r="F11"/>
  <c r="F12"/>
  <c r="F15"/>
  <c r="F16"/>
  <c r="F17"/>
  <c r="F18"/>
  <c r="F19"/>
  <c r="F22"/>
  <c r="F23"/>
  <c r="F26"/>
  <c r="G26" s="1"/>
  <c r="F27"/>
  <c r="F28"/>
  <c r="F29"/>
  <c r="F30"/>
  <c r="G30" s="1"/>
  <c r="F33"/>
  <c r="F34"/>
  <c r="F35"/>
  <c r="F36"/>
  <c r="F37"/>
  <c r="F38"/>
  <c r="D8"/>
  <c r="D9"/>
  <c r="D10"/>
  <c r="D11"/>
  <c r="D12"/>
  <c r="D15"/>
  <c r="D16"/>
  <c r="D17"/>
  <c r="D18"/>
  <c r="D19"/>
  <c r="D22"/>
  <c r="D23"/>
  <c r="D26"/>
  <c r="D27"/>
  <c r="D28"/>
  <c r="D29"/>
  <c r="D30"/>
  <c r="D33"/>
  <c r="D34"/>
  <c r="D35"/>
  <c r="D36"/>
  <c r="D37"/>
  <c r="D38"/>
  <c r="B8"/>
  <c r="B9"/>
  <c r="B10"/>
  <c r="B11"/>
  <c r="B12"/>
  <c r="B15"/>
  <c r="B16"/>
  <c r="B17"/>
  <c r="B18"/>
  <c r="B19"/>
  <c r="B22"/>
  <c r="B23"/>
  <c r="B26"/>
  <c r="B27"/>
  <c r="B28"/>
  <c r="B29"/>
  <c r="B30"/>
  <c r="B33"/>
  <c r="B34"/>
  <c r="B35"/>
  <c r="B36"/>
  <c r="B37"/>
  <c r="B38"/>
  <c r="Y6" i="8"/>
  <c r="W6"/>
  <c r="U6"/>
  <c r="S6"/>
  <c r="Q6"/>
  <c r="O6"/>
  <c r="L6"/>
  <c r="J6"/>
  <c r="H6"/>
  <c r="F6"/>
  <c r="D6"/>
  <c r="B6"/>
  <c r="Y9"/>
  <c r="Y10"/>
  <c r="Z10" s="1"/>
  <c r="Y11"/>
  <c r="Y12"/>
  <c r="Z12" s="1"/>
  <c r="Y13"/>
  <c r="Y16"/>
  <c r="Y17"/>
  <c r="Y18"/>
  <c r="Y19"/>
  <c r="Y20"/>
  <c r="Y23"/>
  <c r="Y24"/>
  <c r="Y27"/>
  <c r="Y28"/>
  <c r="Y29"/>
  <c r="Y30"/>
  <c r="Y31"/>
  <c r="Y34"/>
  <c r="Y35"/>
  <c r="Y36"/>
  <c r="Y37"/>
  <c r="Y38"/>
  <c r="Y39"/>
  <c r="W9"/>
  <c r="W10"/>
  <c r="W11"/>
  <c r="W12"/>
  <c r="W13"/>
  <c r="W16"/>
  <c r="W17"/>
  <c r="W18"/>
  <c r="W19"/>
  <c r="W20"/>
  <c r="W23"/>
  <c r="W24"/>
  <c r="W27"/>
  <c r="W28"/>
  <c r="W29"/>
  <c r="W30"/>
  <c r="W31"/>
  <c r="W34"/>
  <c r="W35"/>
  <c r="W36"/>
  <c r="W37"/>
  <c r="W38"/>
  <c r="W39"/>
  <c r="U9"/>
  <c r="U10"/>
  <c r="U11"/>
  <c r="U12"/>
  <c r="U13"/>
  <c r="V13" s="1"/>
  <c r="U16"/>
  <c r="U17"/>
  <c r="V17" s="1"/>
  <c r="U18"/>
  <c r="U19"/>
  <c r="V19" s="1"/>
  <c r="U20"/>
  <c r="U23"/>
  <c r="U24"/>
  <c r="V24" s="1"/>
  <c r="U27"/>
  <c r="V27" s="1"/>
  <c r="U28"/>
  <c r="U29"/>
  <c r="V29" s="1"/>
  <c r="U30"/>
  <c r="U31"/>
  <c r="V31" s="1"/>
  <c r="U34"/>
  <c r="V34" s="1"/>
  <c r="U35"/>
  <c r="U36"/>
  <c r="V36" s="1"/>
  <c r="U37"/>
  <c r="U38"/>
  <c r="V38" s="1"/>
  <c r="U39"/>
  <c r="S9"/>
  <c r="S10"/>
  <c r="S11"/>
  <c r="S12"/>
  <c r="T12" s="1"/>
  <c r="S13"/>
  <c r="S16"/>
  <c r="S17"/>
  <c r="S18"/>
  <c r="S19"/>
  <c r="S20"/>
  <c r="S23"/>
  <c r="S24"/>
  <c r="S27"/>
  <c r="S28"/>
  <c r="S29"/>
  <c r="S30"/>
  <c r="S31"/>
  <c r="S34"/>
  <c r="S35"/>
  <c r="S36"/>
  <c r="S37"/>
  <c r="S38"/>
  <c r="S39"/>
  <c r="Q9"/>
  <c r="Q10"/>
  <c r="R10" s="1"/>
  <c r="Q11"/>
  <c r="Q12"/>
  <c r="R12" s="1"/>
  <c r="Q13"/>
  <c r="Q16"/>
  <c r="Q17"/>
  <c r="Q18"/>
  <c r="Q19"/>
  <c r="Q20"/>
  <c r="Q23"/>
  <c r="Q24"/>
  <c r="Q27"/>
  <c r="Q28"/>
  <c r="Q29"/>
  <c r="Q30"/>
  <c r="Q31"/>
  <c r="Q34"/>
  <c r="Q35"/>
  <c r="Q36"/>
  <c r="Q37"/>
  <c r="Q38"/>
  <c r="Q39"/>
  <c r="R39" s="1"/>
  <c r="O9"/>
  <c r="O10"/>
  <c r="P10" s="1"/>
  <c r="O11"/>
  <c r="O12"/>
  <c r="O13"/>
  <c r="O16"/>
  <c r="O17"/>
  <c r="O18"/>
  <c r="O19"/>
  <c r="O20"/>
  <c r="O23"/>
  <c r="O24"/>
  <c r="O27"/>
  <c r="O28"/>
  <c r="O29"/>
  <c r="O30"/>
  <c r="O31"/>
  <c r="O34"/>
  <c r="O35"/>
  <c r="O36"/>
  <c r="O37"/>
  <c r="O38"/>
  <c r="O39"/>
  <c r="L9"/>
  <c r="L10"/>
  <c r="L11"/>
  <c r="L12"/>
  <c r="L13"/>
  <c r="L16"/>
  <c r="L17"/>
  <c r="M17" s="1"/>
  <c r="L18"/>
  <c r="L19"/>
  <c r="M19" s="1"/>
  <c r="L20"/>
  <c r="L23"/>
  <c r="L24"/>
  <c r="M24" s="1"/>
  <c r="L27"/>
  <c r="M27" s="1"/>
  <c r="L28"/>
  <c r="L29"/>
  <c r="M29" s="1"/>
  <c r="L30"/>
  <c r="L31"/>
  <c r="M31" s="1"/>
  <c r="L34"/>
  <c r="M34" s="1"/>
  <c r="L35"/>
  <c r="L36"/>
  <c r="M36" s="1"/>
  <c r="L37"/>
  <c r="L38"/>
  <c r="M38" s="1"/>
  <c r="L39"/>
  <c r="J9"/>
  <c r="J10"/>
  <c r="J11"/>
  <c r="J12"/>
  <c r="K12" s="1"/>
  <c r="J13"/>
  <c r="J16"/>
  <c r="J17"/>
  <c r="J18"/>
  <c r="J19"/>
  <c r="J20"/>
  <c r="J23"/>
  <c r="J24"/>
  <c r="J27"/>
  <c r="J28"/>
  <c r="J29"/>
  <c r="J30"/>
  <c r="J31"/>
  <c r="J34"/>
  <c r="J35"/>
  <c r="J36"/>
  <c r="J37"/>
  <c r="J38"/>
  <c r="J39"/>
  <c r="H9"/>
  <c r="H10"/>
  <c r="I10" s="1"/>
  <c r="H11"/>
  <c r="H12"/>
  <c r="I12" s="1"/>
  <c r="H13"/>
  <c r="H16"/>
  <c r="H17"/>
  <c r="H18"/>
  <c r="H19"/>
  <c r="H20"/>
  <c r="H23"/>
  <c r="H24"/>
  <c r="H27"/>
  <c r="H28"/>
  <c r="H29"/>
  <c r="H30"/>
  <c r="H31"/>
  <c r="H34"/>
  <c r="H35"/>
  <c r="H36"/>
  <c r="H37"/>
  <c r="H38"/>
  <c r="H39"/>
  <c r="F9"/>
  <c r="F10"/>
  <c r="G10" s="1"/>
  <c r="F11"/>
  <c r="F12"/>
  <c r="F13"/>
  <c r="F16"/>
  <c r="F17"/>
  <c r="F18"/>
  <c r="F19"/>
  <c r="F20"/>
  <c r="F23"/>
  <c r="F24"/>
  <c r="F27"/>
  <c r="F28"/>
  <c r="F29"/>
  <c r="F30"/>
  <c r="F31"/>
  <c r="F34"/>
  <c r="F35"/>
  <c r="F36"/>
  <c r="F37"/>
  <c r="F38"/>
  <c r="F39"/>
  <c r="D9"/>
  <c r="D10"/>
  <c r="D11"/>
  <c r="D12"/>
  <c r="D13"/>
  <c r="D16"/>
  <c r="D17"/>
  <c r="D18"/>
  <c r="D19"/>
  <c r="D20"/>
  <c r="D23"/>
  <c r="D24"/>
  <c r="E24" s="1"/>
  <c r="D27"/>
  <c r="D28"/>
  <c r="D29"/>
  <c r="D30"/>
  <c r="D31"/>
  <c r="D34"/>
  <c r="E34" s="1"/>
  <c r="D35"/>
  <c r="D36"/>
  <c r="E36" s="1"/>
  <c r="D37"/>
  <c r="D38"/>
  <c r="E38" s="1"/>
  <c r="D39"/>
  <c r="B9"/>
  <c r="B10"/>
  <c r="B11"/>
  <c r="B12"/>
  <c r="B13"/>
  <c r="B16"/>
  <c r="B17"/>
  <c r="B18"/>
  <c r="B19"/>
  <c r="B20"/>
  <c r="B23"/>
  <c r="B24"/>
  <c r="B27"/>
  <c r="B28"/>
  <c r="B29"/>
  <c r="B30"/>
  <c r="B31"/>
  <c r="B34"/>
  <c r="B35"/>
  <c r="B36"/>
  <c r="B37"/>
  <c r="B38"/>
  <c r="B39"/>
  <c r="P7" i="1"/>
  <c r="N7"/>
  <c r="L7"/>
  <c r="J7"/>
  <c r="H7"/>
  <c r="F7"/>
  <c r="D7"/>
  <c r="B7"/>
  <c r="P10"/>
  <c r="P11"/>
  <c r="P12"/>
  <c r="P13"/>
  <c r="P14"/>
  <c r="P17"/>
  <c r="P18"/>
  <c r="P19"/>
  <c r="P20"/>
  <c r="P21"/>
  <c r="P24"/>
  <c r="P25"/>
  <c r="P28"/>
  <c r="P29"/>
  <c r="P30"/>
  <c r="Q30" s="1"/>
  <c r="P31"/>
  <c r="P32"/>
  <c r="P35"/>
  <c r="P36"/>
  <c r="P37"/>
  <c r="P38"/>
  <c r="P39"/>
  <c r="P40"/>
  <c r="N10"/>
  <c r="N11"/>
  <c r="N12"/>
  <c r="N13"/>
  <c r="N14"/>
  <c r="N17"/>
  <c r="O17" s="1"/>
  <c r="N18"/>
  <c r="O18" s="1"/>
  <c r="N19"/>
  <c r="N20"/>
  <c r="O20" s="1"/>
  <c r="N21"/>
  <c r="N24"/>
  <c r="N25"/>
  <c r="O25" s="1"/>
  <c r="N28"/>
  <c r="O28" s="1"/>
  <c r="N29"/>
  <c r="N30"/>
  <c r="O30" s="1"/>
  <c r="N31"/>
  <c r="O31" s="1"/>
  <c r="N32"/>
  <c r="O32" s="1"/>
  <c r="N35"/>
  <c r="O35" s="1"/>
  <c r="N36"/>
  <c r="O36" s="1"/>
  <c r="N37"/>
  <c r="O37" s="1"/>
  <c r="N38"/>
  <c r="N39"/>
  <c r="O39" s="1"/>
  <c r="N40"/>
  <c r="O40" s="1"/>
  <c r="L10"/>
  <c r="L11"/>
  <c r="L12"/>
  <c r="L13"/>
  <c r="L14"/>
  <c r="L17"/>
  <c r="L18"/>
  <c r="L19"/>
  <c r="L20"/>
  <c r="L21"/>
  <c r="L24"/>
  <c r="L25"/>
  <c r="L28"/>
  <c r="L29"/>
  <c r="L30"/>
  <c r="L31"/>
  <c r="L32"/>
  <c r="L35"/>
  <c r="L36"/>
  <c r="L37"/>
  <c r="L38"/>
  <c r="L39"/>
  <c r="L40"/>
  <c r="J10"/>
  <c r="J11"/>
  <c r="J12"/>
  <c r="K12" s="1"/>
  <c r="J13"/>
  <c r="J14"/>
  <c r="K14" s="1"/>
  <c r="J17"/>
  <c r="J18"/>
  <c r="K18" s="1"/>
  <c r="J19"/>
  <c r="J20"/>
  <c r="K20" s="1"/>
  <c r="J21"/>
  <c r="J24"/>
  <c r="J25"/>
  <c r="K25" s="1"/>
  <c r="J28"/>
  <c r="K28" s="1"/>
  <c r="J29"/>
  <c r="J30"/>
  <c r="K30" s="1"/>
  <c r="J31"/>
  <c r="J32"/>
  <c r="K32" s="1"/>
  <c r="J35"/>
  <c r="K35" s="1"/>
  <c r="J36"/>
  <c r="J37"/>
  <c r="K37" s="1"/>
  <c r="J38"/>
  <c r="J39"/>
  <c r="K39" s="1"/>
  <c r="J40"/>
  <c r="H10"/>
  <c r="H11"/>
  <c r="I11" s="1"/>
  <c r="H12"/>
  <c r="H13"/>
  <c r="I13" s="1"/>
  <c r="H14"/>
  <c r="H17"/>
  <c r="H18"/>
  <c r="H19"/>
  <c r="H20"/>
  <c r="I20" s="1"/>
  <c r="H21"/>
  <c r="H24"/>
  <c r="H25"/>
  <c r="I25" s="1"/>
  <c r="H28"/>
  <c r="H29"/>
  <c r="H30"/>
  <c r="I30" s="1"/>
  <c r="H31"/>
  <c r="H32"/>
  <c r="H35"/>
  <c r="I35" s="1"/>
  <c r="H36"/>
  <c r="H37"/>
  <c r="H38"/>
  <c r="H39"/>
  <c r="I39" s="1"/>
  <c r="H40"/>
  <c r="F10"/>
  <c r="F11"/>
  <c r="F12"/>
  <c r="F13"/>
  <c r="F14"/>
  <c r="F17"/>
  <c r="G17" s="1"/>
  <c r="F18"/>
  <c r="G18" s="1"/>
  <c r="F19"/>
  <c r="F20"/>
  <c r="G20" s="1"/>
  <c r="F21"/>
  <c r="G21" s="1"/>
  <c r="F24"/>
  <c r="F25"/>
  <c r="G25" s="1"/>
  <c r="F28"/>
  <c r="G28" s="1"/>
  <c r="F29"/>
  <c r="F30"/>
  <c r="G30" s="1"/>
  <c r="F31"/>
  <c r="G31" s="1"/>
  <c r="F32"/>
  <c r="G32" s="1"/>
  <c r="F35"/>
  <c r="G35" s="1"/>
  <c r="F36"/>
  <c r="G36" s="1"/>
  <c r="F37"/>
  <c r="G37" s="1"/>
  <c r="F38"/>
  <c r="F39"/>
  <c r="G39" s="1"/>
  <c r="F40"/>
  <c r="G40" s="1"/>
  <c r="D10"/>
  <c r="D11"/>
  <c r="E11" s="1"/>
  <c r="D12"/>
  <c r="D13"/>
  <c r="E13" s="1"/>
  <c r="D14"/>
  <c r="D17"/>
  <c r="D18"/>
  <c r="D19"/>
  <c r="D20"/>
  <c r="D21"/>
  <c r="D24"/>
  <c r="D25"/>
  <c r="D28"/>
  <c r="D29"/>
  <c r="D30"/>
  <c r="D31"/>
  <c r="D32"/>
  <c r="D35"/>
  <c r="D36"/>
  <c r="D37"/>
  <c r="D38"/>
  <c r="D39"/>
  <c r="E39" s="1"/>
  <c r="D40"/>
  <c r="B10"/>
  <c r="C10" s="1"/>
  <c r="B11"/>
  <c r="B12"/>
  <c r="C12" s="1"/>
  <c r="B13"/>
  <c r="B14"/>
  <c r="B17"/>
  <c r="B18"/>
  <c r="C18" s="1"/>
  <c r="B19"/>
  <c r="B20"/>
  <c r="C20" s="1"/>
  <c r="B21"/>
  <c r="B24"/>
  <c r="B25"/>
  <c r="C25" s="1"/>
  <c r="B28"/>
  <c r="C28" s="1"/>
  <c r="B29"/>
  <c r="B30"/>
  <c r="C30" s="1"/>
  <c r="B31"/>
  <c r="B32"/>
  <c r="C32" s="1"/>
  <c r="B35"/>
  <c r="C35" s="1"/>
  <c r="B36"/>
  <c r="B37"/>
  <c r="C37" s="1"/>
  <c r="B38"/>
  <c r="B39"/>
  <c r="C39" s="1"/>
  <c r="B40"/>
  <c r="U38" i="18"/>
  <c r="U36"/>
  <c r="U34"/>
  <c r="U30"/>
  <c r="U28"/>
  <c r="U26"/>
  <c r="U22"/>
  <c r="U18"/>
  <c r="U16"/>
  <c r="U12"/>
  <c r="U10"/>
  <c r="U8"/>
  <c r="S37"/>
  <c r="S36"/>
  <c r="S35"/>
  <c r="S34"/>
  <c r="S33"/>
  <c r="S29"/>
  <c r="S27"/>
  <c r="S23"/>
  <c r="S22"/>
  <c r="S19"/>
  <c r="S17"/>
  <c r="S15"/>
  <c r="S12"/>
  <c r="S11"/>
  <c r="S10"/>
  <c r="S9"/>
  <c r="S8"/>
  <c r="Q34"/>
  <c r="Q29"/>
  <c r="Q27"/>
  <c r="Q23"/>
  <c r="Q19"/>
  <c r="Q17"/>
  <c r="Q15"/>
  <c r="Q11"/>
  <c r="Q9"/>
  <c r="O36"/>
  <c r="O35"/>
  <c r="O34"/>
  <c r="O33"/>
  <c r="O29"/>
  <c r="O27"/>
  <c r="O23"/>
  <c r="O22"/>
  <c r="O19"/>
  <c r="O17"/>
  <c r="O15"/>
  <c r="O12"/>
  <c r="O11"/>
  <c r="O10"/>
  <c r="O9"/>
  <c r="O8"/>
  <c r="M35"/>
  <c r="M33"/>
  <c r="M29"/>
  <c r="M27"/>
  <c r="M23"/>
  <c r="M22"/>
  <c r="M19"/>
  <c r="M17"/>
  <c r="M15"/>
  <c r="M12"/>
  <c r="M10"/>
  <c r="M8"/>
  <c r="K36"/>
  <c r="K34"/>
  <c r="K30"/>
  <c r="K26"/>
  <c r="K22"/>
  <c r="K16"/>
  <c r="K12"/>
  <c r="K11"/>
  <c r="K10"/>
  <c r="K9"/>
  <c r="K8"/>
  <c r="I36"/>
  <c r="I34"/>
  <c r="I28"/>
  <c r="I22"/>
  <c r="I16"/>
  <c r="I12"/>
  <c r="I10"/>
  <c r="I8"/>
  <c r="G36"/>
  <c r="G34"/>
  <c r="G28"/>
  <c r="G22"/>
  <c r="Z38" i="8"/>
  <c r="Z36"/>
  <c r="Z34"/>
  <c r="Z31"/>
  <c r="Z29"/>
  <c r="Z27"/>
  <c r="Z24"/>
  <c r="Z19"/>
  <c r="Z17"/>
  <c r="Z13"/>
  <c r="Z11"/>
  <c r="Z9"/>
  <c r="X39"/>
  <c r="X37"/>
  <c r="X35"/>
  <c r="X30"/>
  <c r="X28"/>
  <c r="X23"/>
  <c r="X20"/>
  <c r="X18"/>
  <c r="X16"/>
  <c r="X12"/>
  <c r="V39"/>
  <c r="V37"/>
  <c r="V35"/>
  <c r="V30"/>
  <c r="V28"/>
  <c r="V23"/>
  <c r="V20"/>
  <c r="V18"/>
  <c r="V16"/>
  <c r="V12"/>
  <c r="V10"/>
  <c r="T39"/>
  <c r="T37"/>
  <c r="T35"/>
  <c r="T30"/>
  <c r="T28"/>
  <c r="T23"/>
  <c r="T20"/>
  <c r="T18"/>
  <c r="T16"/>
  <c r="T10"/>
  <c r="R38"/>
  <c r="R36"/>
  <c r="R34"/>
  <c r="R31"/>
  <c r="R29"/>
  <c r="R27"/>
  <c r="R24"/>
  <c r="R19"/>
  <c r="R17"/>
  <c r="R13"/>
  <c r="R11"/>
  <c r="R9"/>
  <c r="P39"/>
  <c r="P37"/>
  <c r="P35"/>
  <c r="P30"/>
  <c r="P28"/>
  <c r="P23"/>
  <c r="P20"/>
  <c r="P18"/>
  <c r="P16"/>
  <c r="P12"/>
  <c r="M39"/>
  <c r="M37"/>
  <c r="M35"/>
  <c r="M30"/>
  <c r="M28"/>
  <c r="M23"/>
  <c r="M20"/>
  <c r="M18"/>
  <c r="M16"/>
  <c r="M13"/>
  <c r="M12"/>
  <c r="M11"/>
  <c r="M10"/>
  <c r="M9"/>
  <c r="K39"/>
  <c r="K37"/>
  <c r="K35"/>
  <c r="K30"/>
  <c r="K28"/>
  <c r="K23"/>
  <c r="K20"/>
  <c r="K18"/>
  <c r="K16"/>
  <c r="K10"/>
  <c r="I39"/>
  <c r="I38"/>
  <c r="I37"/>
  <c r="I36"/>
  <c r="I35"/>
  <c r="I34"/>
  <c r="I31"/>
  <c r="I30"/>
  <c r="I29"/>
  <c r="I28"/>
  <c r="I27"/>
  <c r="I24"/>
  <c r="I23"/>
  <c r="I20"/>
  <c r="I19"/>
  <c r="I18"/>
  <c r="I17"/>
  <c r="I16"/>
  <c r="I13"/>
  <c r="I11"/>
  <c r="I9"/>
  <c r="G39"/>
  <c r="G37"/>
  <c r="G35"/>
  <c r="G30"/>
  <c r="G28"/>
  <c r="G23"/>
  <c r="G20"/>
  <c r="G18"/>
  <c r="G16"/>
  <c r="G12"/>
  <c r="E39"/>
  <c r="E37"/>
  <c r="E35"/>
  <c r="E31"/>
  <c r="E30"/>
  <c r="E29"/>
  <c r="E28"/>
  <c r="E27"/>
  <c r="E23"/>
  <c r="E20"/>
  <c r="E19"/>
  <c r="E18"/>
  <c r="E17"/>
  <c r="E16"/>
  <c r="E13"/>
  <c r="E12"/>
  <c r="E11"/>
  <c r="E10"/>
  <c r="E9"/>
  <c r="O10" i="1"/>
  <c r="O14"/>
  <c r="K10"/>
  <c r="G10"/>
  <c r="G14"/>
  <c r="E10"/>
  <c r="C14"/>
  <c r="Q37"/>
  <c r="Q32"/>
  <c r="Q28"/>
  <c r="Q18"/>
  <c r="Q12"/>
  <c r="O38"/>
  <c r="O29"/>
  <c r="O24"/>
  <c r="O19"/>
  <c r="O13"/>
  <c r="O12"/>
  <c r="O11"/>
  <c r="K40"/>
  <c r="K38"/>
  <c r="K36"/>
  <c r="K31"/>
  <c r="K29"/>
  <c r="K24"/>
  <c r="K21"/>
  <c r="K19"/>
  <c r="K17"/>
  <c r="K13"/>
  <c r="K11"/>
  <c r="I37"/>
  <c r="I32"/>
  <c r="I28"/>
  <c r="I18"/>
  <c r="I12"/>
  <c r="G38"/>
  <c r="G29"/>
  <c r="G24"/>
  <c r="G19"/>
  <c r="G13"/>
  <c r="G12"/>
  <c r="G11"/>
  <c r="E37"/>
  <c r="E32"/>
  <c r="E28"/>
  <c r="E18"/>
  <c r="E12"/>
  <c r="C40"/>
  <c r="C38"/>
  <c r="C36"/>
  <c r="C31"/>
  <c r="C29"/>
  <c r="C24"/>
  <c r="C21"/>
  <c r="C19"/>
  <c r="C17"/>
  <c r="C13"/>
  <c r="C11"/>
  <c r="C9" i="8"/>
  <c r="C13"/>
  <c r="U5" i="18"/>
  <c r="S5"/>
  <c r="Q5"/>
  <c r="O5"/>
  <c r="M5"/>
  <c r="K5"/>
  <c r="I5"/>
  <c r="G5"/>
  <c r="E5"/>
  <c r="C10"/>
  <c r="C16"/>
  <c r="C18"/>
  <c r="C23"/>
  <c r="C26"/>
  <c r="C28"/>
  <c r="C30"/>
  <c r="C33"/>
  <c r="C35"/>
  <c r="C37"/>
  <c r="Z6" i="8"/>
  <c r="X6"/>
  <c r="V6"/>
  <c r="T6"/>
  <c r="R6"/>
  <c r="P6"/>
  <c r="M6"/>
  <c r="K6"/>
  <c r="I6"/>
  <c r="G6"/>
  <c r="E6"/>
  <c r="C39"/>
  <c r="C38"/>
  <c r="C37"/>
  <c r="C36"/>
  <c r="C35"/>
  <c r="C34"/>
  <c r="C31"/>
  <c r="C30"/>
  <c r="C29"/>
  <c r="C28"/>
  <c r="C27"/>
  <c r="C24"/>
  <c r="C23"/>
  <c r="C20"/>
  <c r="C19"/>
  <c r="C18"/>
  <c r="C17"/>
  <c r="C16"/>
  <c r="C12"/>
  <c r="C11"/>
  <c r="C10"/>
  <c r="O7" i="1"/>
  <c r="K7"/>
  <c r="G7"/>
  <c r="C38" i="18"/>
  <c r="C36"/>
  <c r="C34"/>
  <c r="C29"/>
  <c r="C27"/>
  <c r="C22"/>
  <c r="C19"/>
  <c r="C17"/>
  <c r="C15"/>
  <c r="C11"/>
  <c r="E33"/>
  <c r="I38"/>
  <c r="E9"/>
  <c r="E11"/>
  <c r="E19"/>
  <c r="E17"/>
  <c r="E15"/>
  <c r="E22"/>
  <c r="E29"/>
  <c r="E27"/>
  <c r="E38"/>
  <c r="E36"/>
  <c r="E34"/>
  <c r="O37"/>
  <c r="K38"/>
  <c r="C9"/>
  <c r="C12"/>
  <c r="E8"/>
  <c r="E10"/>
  <c r="E12"/>
  <c r="E18"/>
  <c r="E16"/>
  <c r="E23"/>
  <c r="E30"/>
  <c r="E28"/>
  <c r="E26"/>
  <c r="E37"/>
  <c r="E35"/>
  <c r="G9"/>
  <c r="G11"/>
  <c r="G15"/>
  <c r="G17"/>
  <c r="G19"/>
  <c r="G23"/>
  <c r="G27"/>
  <c r="G29"/>
  <c r="I33"/>
  <c r="I35"/>
  <c r="I37"/>
  <c r="O38"/>
  <c r="Q33"/>
  <c r="Q35"/>
  <c r="S38"/>
  <c r="M37"/>
  <c r="G8"/>
  <c r="G10"/>
  <c r="G12"/>
  <c r="G16"/>
  <c r="G18"/>
  <c r="G33"/>
  <c r="G35"/>
  <c r="G37"/>
  <c r="I9"/>
  <c r="I11"/>
  <c r="I15"/>
  <c r="I17"/>
  <c r="I19"/>
  <c r="I23"/>
  <c r="I27"/>
  <c r="I29"/>
  <c r="K33"/>
  <c r="K35"/>
  <c r="K37"/>
  <c r="Q37"/>
  <c r="C8"/>
  <c r="G38"/>
  <c r="K15"/>
  <c r="K17"/>
  <c r="K19"/>
  <c r="K27"/>
  <c r="K29"/>
  <c r="M38"/>
  <c r="Q38"/>
  <c r="G9" i="8"/>
  <c r="G11"/>
  <c r="G13"/>
  <c r="G17"/>
  <c r="G19"/>
  <c r="G24"/>
  <c r="G27"/>
  <c r="G29"/>
  <c r="G31"/>
  <c r="G34"/>
  <c r="G36"/>
  <c r="G38"/>
  <c r="K9"/>
  <c r="K11"/>
  <c r="K13"/>
  <c r="K17"/>
  <c r="K19"/>
  <c r="K24"/>
  <c r="K27"/>
  <c r="K29"/>
  <c r="K31"/>
  <c r="K34"/>
  <c r="K36"/>
  <c r="K38"/>
  <c r="P9"/>
  <c r="P11"/>
  <c r="P13"/>
  <c r="P17"/>
  <c r="P19"/>
  <c r="P24"/>
  <c r="P27"/>
  <c r="P29"/>
  <c r="P31"/>
  <c r="P34"/>
  <c r="P36"/>
  <c r="P38"/>
  <c r="T9"/>
  <c r="T11"/>
  <c r="T13"/>
  <c r="T17"/>
  <c r="T19"/>
  <c r="T24"/>
  <c r="T27"/>
  <c r="T29"/>
  <c r="T31"/>
  <c r="T34"/>
  <c r="T36"/>
  <c r="T38"/>
  <c r="X9"/>
  <c r="X11"/>
  <c r="X13"/>
  <c r="X17"/>
  <c r="X19"/>
  <c r="X24"/>
  <c r="X27"/>
  <c r="X29"/>
  <c r="X31"/>
  <c r="X34"/>
  <c r="X36"/>
  <c r="X38"/>
  <c r="E40" i="1"/>
  <c r="I10"/>
  <c r="M40"/>
  <c r="Q10"/>
  <c r="E7"/>
  <c r="I7"/>
  <c r="M7"/>
  <c r="Q7"/>
  <c r="E17"/>
  <c r="E19"/>
  <c r="E21"/>
  <c r="E24"/>
  <c r="E29"/>
  <c r="E31"/>
  <c r="E36"/>
  <c r="E38"/>
  <c r="I17"/>
  <c r="I19"/>
  <c r="I21"/>
  <c r="I24"/>
  <c r="I29"/>
  <c r="I31"/>
  <c r="I36"/>
  <c r="I38"/>
  <c r="I40"/>
  <c r="Q17"/>
  <c r="Q19"/>
  <c r="Q21"/>
  <c r="Q24"/>
  <c r="Q29"/>
  <c r="Q31"/>
  <c r="Q36"/>
  <c r="Q38"/>
  <c r="Q40"/>
  <c r="M39"/>
  <c r="I14"/>
  <c r="E14"/>
  <c r="M38"/>
  <c r="M37"/>
  <c r="M36"/>
  <c r="M35"/>
  <c r="M32"/>
  <c r="M31"/>
  <c r="M30"/>
  <c r="M29"/>
  <c r="M28"/>
  <c r="M25"/>
  <c r="M24"/>
  <c r="M21"/>
  <c r="M20"/>
  <c r="M19"/>
  <c r="M18"/>
  <c r="M17"/>
  <c r="M14"/>
  <c r="M13"/>
  <c r="M12"/>
  <c r="M11"/>
  <c r="M10"/>
  <c r="E20"/>
  <c r="E25"/>
  <c r="E30"/>
  <c r="E35"/>
  <c r="R16" i="8"/>
  <c r="R18"/>
  <c r="R20"/>
  <c r="R23"/>
  <c r="R28"/>
  <c r="R30"/>
  <c r="R35"/>
  <c r="R37"/>
  <c r="V9"/>
  <c r="V11"/>
  <c r="Z16"/>
  <c r="Z18"/>
  <c r="Z20"/>
  <c r="Z23"/>
  <c r="Z28"/>
  <c r="Z30"/>
  <c r="Z35"/>
  <c r="Z37"/>
  <c r="M34" i="18"/>
  <c r="Q8"/>
  <c r="Q10"/>
  <c r="Q12"/>
  <c r="Q22"/>
  <c r="U15"/>
  <c r="U17"/>
  <c r="U19"/>
  <c r="U27"/>
  <c r="Q11" i="1"/>
  <c r="C6" i="8"/>
  <c r="Q35" i="1" l="1"/>
  <c r="Q25"/>
  <c r="Q13"/>
  <c r="X10" i="8"/>
  <c r="Z39"/>
  <c r="C5" i="18"/>
  <c r="Q14" i="1"/>
  <c r="Q39"/>
  <c r="Q20"/>
  <c r="O21"/>
  <c r="C7"/>
</calcChain>
</file>

<file path=xl/sharedStrings.xml><?xml version="1.0" encoding="utf-8"?>
<sst xmlns="http://schemas.openxmlformats.org/spreadsheetml/2006/main" count="193" uniqueCount="80">
  <si>
    <t>Características</t>
  </si>
  <si>
    <t xml:space="preserve"> Total Hogares </t>
  </si>
  <si>
    <t>No.</t>
  </si>
  <si>
    <t>% /1</t>
  </si>
  <si>
    <t>Dominio</t>
  </si>
  <si>
    <t>Urbano</t>
  </si>
  <si>
    <t>Distrito Central</t>
  </si>
  <si>
    <t>San Pedro Sula</t>
  </si>
  <si>
    <t>Resto Urbano</t>
  </si>
  <si>
    <t>Rural</t>
  </si>
  <si>
    <t>Sexo Jefe de  hogar</t>
  </si>
  <si>
    <t>Hombre</t>
  </si>
  <si>
    <t>Mujer</t>
  </si>
  <si>
    <t>Sin Nivel</t>
  </si>
  <si>
    <t>Primaria</t>
  </si>
  <si>
    <t>Superior</t>
  </si>
  <si>
    <t>1/  Porcentaje por columnas</t>
  </si>
  <si>
    <t>2/  Porcentaje por filas</t>
  </si>
  <si>
    <t xml:space="preserve"> Población total</t>
  </si>
  <si>
    <t>Secundaria</t>
  </si>
  <si>
    <t>Sitio en el  cual tuvo acceso a  internet</t>
  </si>
  <si>
    <t>Cyber-café o negocio de internet</t>
  </si>
  <si>
    <t>En Casa</t>
  </si>
  <si>
    <t>En su trabajo</t>
  </si>
  <si>
    <t>Otro</t>
  </si>
  <si>
    <t>Razón por la cual utilizó internet</t>
  </si>
  <si>
    <t>Menores de 15</t>
  </si>
  <si>
    <t>De 15 a 29</t>
  </si>
  <si>
    <t>De 60  o más</t>
  </si>
  <si>
    <t>Publico</t>
  </si>
  <si>
    <t>Privado</t>
  </si>
  <si>
    <t>De 30 a 44</t>
  </si>
  <si>
    <t>De 45 a 59</t>
  </si>
  <si>
    <t>Rangos de edad</t>
  </si>
  <si>
    <t>Total acceso</t>
  </si>
  <si>
    <t xml:space="preserve">  Radio, radiograbadora o equipo de sonido</t>
  </si>
  <si>
    <t xml:space="preserve">Hogares que poseen: </t>
  </si>
  <si>
    <t>Computadora</t>
  </si>
  <si>
    <t xml:space="preserve"> Televisor</t>
  </si>
  <si>
    <t xml:space="preserve">Servivio de Telefono fijo </t>
  </si>
  <si>
    <t>Telefono celular(movil)</t>
  </si>
  <si>
    <t>Acceso a internet</t>
  </si>
  <si>
    <t>Total /3</t>
  </si>
  <si>
    <t>Nivel educativo</t>
  </si>
  <si>
    <t>Sexo</t>
  </si>
  <si>
    <t>Llamada Nacional</t>
  </si>
  <si>
    <t>Llamada internacionales</t>
  </si>
  <si>
    <t>Comunicacion por Correo o por Chat</t>
  </si>
  <si>
    <t>Estudiar o Hacer Tareas</t>
  </si>
  <si>
    <t>Busca informacion, Noticias, SoftWare</t>
  </si>
  <si>
    <t>Entretenimiento Personal</t>
  </si>
  <si>
    <t>Comprar Productos o Servicios</t>
  </si>
  <si>
    <t>Quintil de ingreso</t>
  </si>
  <si>
    <t>Menos de 15 Años</t>
  </si>
  <si>
    <t>De 15 - 29 Años</t>
  </si>
  <si>
    <t>De 30 - 44 Años</t>
  </si>
  <si>
    <t>De 45 - 59 Años</t>
  </si>
  <si>
    <t>Edad del Jefe</t>
  </si>
  <si>
    <t>Nivel Educativo del Jefe</t>
  </si>
  <si>
    <t xml:space="preserve"> Frecuencia de uso</t>
  </si>
  <si>
    <t>Menos de una vez por mes</t>
  </si>
  <si>
    <t>Al menos 1 vez por mes pero no todas las semanas</t>
  </si>
  <si>
    <t>Cuadro No. 1. Proporción de  Hogares con acceso a tecnologías de información y comunicaciones, según dominio, sexo del jefe, nivel educativo del jefe y quintil de ingreso del hogar</t>
  </si>
  <si>
    <t>Total Nacional 2/</t>
  </si>
  <si>
    <t>60 Años y mas</t>
  </si>
  <si>
    <t>No sabe, no responde</t>
  </si>
  <si>
    <t>Quintil 1</t>
  </si>
  <si>
    <t>Quintil 2</t>
  </si>
  <si>
    <t>Quintil 3</t>
  </si>
  <si>
    <t>Quintil 4</t>
  </si>
  <si>
    <t>Quintil 5</t>
  </si>
  <si>
    <t>No Declaran Ingresos</t>
  </si>
  <si>
    <t>/3 Nota  este valor no necesariamente coincide con la  sumatoria de los hogares con acceso a servicio de teléfono publico y privado, ya que el hogar puede contar con  uno o ambos servicios de telefefonía</t>
  </si>
  <si>
    <t xml:space="preserve">Cuadro No. 2. Proporción de personas que en los últimos 3 meses tuvo acceso a  internet, por frecuencia de uso y sitio en el cual tuvo acceso según dominio,  rangos de edad , sexo del jefe, nivel educativo del jefe y quintil de ingreso del hogar </t>
  </si>
  <si>
    <t>Al menos una vez por día</t>
  </si>
  <si>
    <t>Al menos 1 vez por semana pero no todos los días</t>
  </si>
  <si>
    <t>En la escuela, colegio o universidad</t>
  </si>
  <si>
    <t>Casa de un familiar / amigo</t>
  </si>
  <si>
    <t xml:space="preserve">Cuadro No. 3. Proporción de personas que en los últimos 3 meses tuvo acceso a  internet,  por razón de uso según dominio,  rangos de edad , sexo, nivel educativo  y quintil de ingreso del hogar </t>
  </si>
  <si>
    <t>Fuente: Instituto Nacional de Estadística INE, XL Encuesta Permanente de Hogares de Propósitos Múltiples, Septiembre 2010.</t>
  </si>
</sst>
</file>

<file path=xl/styles.xml><?xml version="1.0" encoding="utf-8"?>
<styleSheet xmlns="http://schemas.openxmlformats.org/spreadsheetml/2006/main">
  <numFmts count="5">
    <numFmt numFmtId="164" formatCode="_-* #,##0.00\ _€_-;\-* #,##0.00\ _€_-;_-* &quot;-&quot;??\ _€_-;_-@_-"/>
    <numFmt numFmtId="165" formatCode="0.0"/>
    <numFmt numFmtId="166" formatCode="_-* #,##0\ _L_p_s_-;\-* #,##0\ _L_p_s_-;_-* &quot;-&quot;\ _L_p_s_-;_-@_-"/>
    <numFmt numFmtId="167" formatCode="#,##0.0"/>
    <numFmt numFmtId="168" formatCode="_-* #,##0_-;\-* #,##0_-;_-* &quot;-&quot;??_-;_-@_-"/>
  </numFmts>
  <fonts count="1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97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3" fontId="5" fillId="0" borderId="0" xfId="0" applyNumberFormat="1" applyFont="1" applyAlignment="1">
      <alignment horizontal="right"/>
    </xf>
    <xf numFmtId="165" fontId="4" fillId="0" borderId="0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 horizontal="right"/>
    </xf>
    <xf numFmtId="165" fontId="6" fillId="0" borderId="0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 wrapText="1"/>
    </xf>
    <xf numFmtId="0" fontId="8" fillId="0" borderId="0" xfId="0" applyFont="1" applyAlignment="1">
      <alignment horizontal="left" indent="1"/>
    </xf>
    <xf numFmtId="166" fontId="8" fillId="0" borderId="0" xfId="0" applyNumberFormat="1" applyFont="1" applyFill="1" applyBorder="1" applyAlignment="1">
      <alignment horizontal="left" indent="1"/>
    </xf>
    <xf numFmtId="0" fontId="0" fillId="0" borderId="0" xfId="0" applyFill="1"/>
    <xf numFmtId="0" fontId="0" fillId="0" borderId="0" xfId="0" applyFill="1" applyBorder="1"/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wrapText="1"/>
    </xf>
    <xf numFmtId="3" fontId="4" fillId="0" borderId="0" xfId="0" applyNumberFormat="1" applyFont="1" applyBorder="1" applyAlignment="1">
      <alignment horizontal="right" wrapText="1"/>
    </xf>
    <xf numFmtId="167" fontId="2" fillId="0" borderId="0" xfId="0" applyNumberFormat="1" applyFont="1" applyBorder="1" applyAlignment="1">
      <alignment horizontal="right"/>
    </xf>
    <xf numFmtId="3" fontId="2" fillId="0" borderId="0" xfId="1" applyNumberFormat="1" applyFont="1" applyBorder="1" applyAlignment="1"/>
    <xf numFmtId="3" fontId="0" fillId="0" borderId="0" xfId="0" applyNumberFormat="1"/>
    <xf numFmtId="3" fontId="6" fillId="0" borderId="0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3" fontId="2" fillId="0" borderId="0" xfId="1" applyNumberFormat="1" applyFont="1" applyAlignment="1">
      <alignment horizontal="right"/>
    </xf>
    <xf numFmtId="3" fontId="2" fillId="0" borderId="0" xfId="0" applyNumberFormat="1" applyFont="1"/>
    <xf numFmtId="3" fontId="2" fillId="0" borderId="1" xfId="0" applyNumberFormat="1" applyFont="1" applyBorder="1"/>
    <xf numFmtId="165" fontId="2" fillId="0" borderId="0" xfId="1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3" fontId="5" fillId="0" borderId="0" xfId="0" applyNumberFormat="1" applyFont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right"/>
    </xf>
    <xf numFmtId="0" fontId="0" fillId="0" borderId="2" xfId="0" applyBorder="1"/>
    <xf numFmtId="3" fontId="3" fillId="0" borderId="0" xfId="1" applyNumberFormat="1" applyFont="1" applyAlignment="1"/>
    <xf numFmtId="3" fontId="3" fillId="0" borderId="0" xfId="0" applyNumberFormat="1" applyFont="1" applyAlignment="1">
      <alignment horizontal="right"/>
    </xf>
    <xf numFmtId="165" fontId="3" fillId="0" borderId="0" xfId="0" applyNumberFormat="1" applyFont="1" applyBorder="1" applyAlignment="1">
      <alignment horizontal="right" wrapText="1"/>
    </xf>
    <xf numFmtId="3" fontId="7" fillId="0" borderId="0" xfId="1" applyNumberFormat="1" applyFont="1" applyAlignment="1"/>
    <xf numFmtId="3" fontId="7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 wrapText="1"/>
    </xf>
    <xf numFmtId="167" fontId="7" fillId="0" borderId="0" xfId="0" applyNumberFormat="1" applyFont="1" applyAlignment="1">
      <alignment horizontal="right"/>
    </xf>
    <xf numFmtId="167" fontId="7" fillId="0" borderId="0" xfId="1" applyNumberFormat="1" applyFont="1" applyAlignment="1">
      <alignment horizontal="right"/>
    </xf>
    <xf numFmtId="3" fontId="7" fillId="0" borderId="0" xfId="1" applyNumberFormat="1" applyFont="1" applyBorder="1" applyAlignment="1"/>
    <xf numFmtId="167" fontId="7" fillId="0" borderId="0" xfId="0" applyNumberFormat="1" applyFont="1" applyBorder="1" applyAlignment="1">
      <alignment horizontal="right"/>
    </xf>
    <xf numFmtId="3" fontId="7" fillId="0" borderId="1" xfId="1" applyNumberFormat="1" applyFont="1" applyBorder="1" applyAlignment="1"/>
    <xf numFmtId="167" fontId="7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5" fontId="7" fillId="0" borderId="0" xfId="1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3" fontId="7" fillId="0" borderId="0" xfId="0" applyNumberFormat="1" applyFont="1"/>
    <xf numFmtId="3" fontId="7" fillId="0" borderId="0" xfId="0" applyNumberFormat="1" applyFont="1" applyBorder="1" applyAlignment="1">
      <alignment horizontal="right" wrapText="1"/>
    </xf>
    <xf numFmtId="3" fontId="7" fillId="0" borderId="0" xfId="1" applyNumberFormat="1" applyFont="1" applyAlignment="1">
      <alignment horizontal="right"/>
    </xf>
    <xf numFmtId="3" fontId="7" fillId="0" borderId="1" xfId="0" applyNumberFormat="1" applyFont="1" applyBorder="1" applyAlignment="1">
      <alignment horizontal="right"/>
    </xf>
    <xf numFmtId="165" fontId="7" fillId="0" borderId="1" xfId="1" applyNumberFormat="1" applyFont="1" applyBorder="1" applyAlignment="1">
      <alignment horizontal="right"/>
    </xf>
    <xf numFmtId="164" fontId="7" fillId="0" borderId="0" xfId="1" applyFont="1" applyAlignment="1"/>
    <xf numFmtId="164" fontId="7" fillId="0" borderId="0" xfId="1" applyFont="1" applyAlignment="1">
      <alignment horizontal="right"/>
    </xf>
    <xf numFmtId="0" fontId="3" fillId="0" borderId="0" xfId="17" applyFont="1" applyBorder="1" applyAlignment="1">
      <alignment wrapText="1"/>
    </xf>
    <xf numFmtId="0" fontId="2" fillId="0" borderId="0" xfId="17" applyFont="1" applyBorder="1" applyAlignment="1">
      <alignment horizontal="left" wrapText="1" indent="1"/>
    </xf>
    <xf numFmtId="0" fontId="3" fillId="0" borderId="0" xfId="17" applyFont="1" applyBorder="1" applyAlignment="1">
      <alignment horizontal="left" wrapText="1" indent="1"/>
    </xf>
    <xf numFmtId="0" fontId="2" fillId="0" borderId="1" xfId="17" applyFont="1" applyBorder="1" applyAlignment="1">
      <alignment horizontal="left" wrapText="1" indent="1"/>
    </xf>
    <xf numFmtId="168" fontId="2" fillId="0" borderId="0" xfId="3" applyNumberFormat="1" applyFont="1" applyFill="1" applyBorder="1" applyAlignment="1">
      <alignment horizontal="left" indent="1"/>
    </xf>
    <xf numFmtId="0" fontId="2" fillId="0" borderId="0" xfId="17" applyFont="1" applyBorder="1" applyAlignment="1">
      <alignment horizontal="left" wrapText="1" indent="2"/>
    </xf>
    <xf numFmtId="166" fontId="8" fillId="0" borderId="0" xfId="18" applyNumberFormat="1" applyFont="1" applyFill="1" applyBorder="1" applyAlignment="1">
      <alignment horizontal="left" indent="1"/>
    </xf>
    <xf numFmtId="0" fontId="3" fillId="0" borderId="0" xfId="22" applyFont="1" applyBorder="1" applyAlignment="1">
      <alignment wrapText="1"/>
    </xf>
    <xf numFmtId="0" fontId="2" fillId="0" borderId="0" xfId="22" applyFont="1" applyBorder="1" applyAlignment="1">
      <alignment horizontal="left" wrapText="1" indent="1"/>
    </xf>
    <xf numFmtId="0" fontId="3" fillId="0" borderId="0" xfId="22" applyFont="1" applyBorder="1" applyAlignment="1">
      <alignment horizontal="left" wrapText="1" indent="1"/>
    </xf>
    <xf numFmtId="0" fontId="2" fillId="0" borderId="1" xfId="22" applyFont="1" applyBorder="1" applyAlignment="1">
      <alignment horizontal="left" wrapText="1" indent="1"/>
    </xf>
    <xf numFmtId="0" fontId="2" fillId="0" borderId="0" xfId="22" applyFont="1" applyBorder="1" applyAlignment="1">
      <alignment horizontal="left" indent="1"/>
    </xf>
    <xf numFmtId="168" fontId="2" fillId="0" borderId="0" xfId="4" applyNumberFormat="1" applyFont="1" applyFill="1" applyBorder="1" applyAlignment="1">
      <alignment horizontal="left" indent="1"/>
    </xf>
    <xf numFmtId="0" fontId="2" fillId="0" borderId="0" xfId="22" applyFont="1" applyBorder="1" applyAlignment="1">
      <alignment horizontal="left" wrapText="1" indent="2"/>
    </xf>
    <xf numFmtId="0" fontId="3" fillId="0" borderId="0" xfId="5" applyFont="1" applyBorder="1" applyAlignment="1">
      <alignment wrapText="1"/>
    </xf>
    <xf numFmtId="0" fontId="2" fillId="0" borderId="0" xfId="5" applyFont="1" applyBorder="1" applyAlignment="1">
      <alignment horizontal="left" wrapText="1" indent="1"/>
    </xf>
    <xf numFmtId="0" fontId="3" fillId="0" borderId="0" xfId="5" applyFont="1" applyBorder="1" applyAlignment="1">
      <alignment horizontal="left" wrapText="1" indent="1"/>
    </xf>
    <xf numFmtId="0" fontId="2" fillId="0" borderId="1" xfId="5" applyFont="1" applyBorder="1" applyAlignment="1">
      <alignment horizontal="left" wrapText="1" indent="1"/>
    </xf>
    <xf numFmtId="0" fontId="2" fillId="0" borderId="0" xfId="5" applyFont="1" applyBorder="1" applyAlignment="1">
      <alignment horizontal="left" indent="1"/>
    </xf>
    <xf numFmtId="168" fontId="2" fillId="0" borderId="0" xfId="2" applyNumberFormat="1" applyFont="1" applyFill="1" applyBorder="1" applyAlignment="1">
      <alignment horizontal="left" indent="1"/>
    </xf>
    <xf numFmtId="0" fontId="2" fillId="0" borderId="0" xfId="5" applyFont="1" applyBorder="1" applyAlignment="1">
      <alignment horizontal="left" wrapText="1" indent="2"/>
    </xf>
    <xf numFmtId="3" fontId="3" fillId="0" borderId="0" xfId="1" applyNumberFormat="1" applyFont="1" applyFill="1" applyAlignment="1"/>
    <xf numFmtId="3" fontId="3" fillId="0" borderId="0" xfId="0" applyNumberFormat="1" applyFont="1" applyFill="1" applyAlignment="1">
      <alignment horizontal="right"/>
    </xf>
    <xf numFmtId="165" fontId="3" fillId="0" borderId="0" xfId="1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/>
    <xf numFmtId="0" fontId="3" fillId="0" borderId="0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6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3" fillId="0" borderId="0" xfId="19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 wrapText="1"/>
    </xf>
    <xf numFmtId="0" fontId="3" fillId="0" borderId="2" xfId="2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23" applyFont="1" applyBorder="1" applyAlignment="1">
      <alignment horizontal="center" vertical="center" wrapText="1"/>
    </xf>
  </cellXfs>
  <cellStyles count="24">
    <cellStyle name="Millares" xfId="1" builtinId="3"/>
    <cellStyle name="Millares 11" xfId="2"/>
    <cellStyle name="Millares 3" xfId="3"/>
    <cellStyle name="Millares 8" xfId="4"/>
    <cellStyle name="Normal" xfId="0" builtinId="0"/>
    <cellStyle name="Normal 11" xfId="5"/>
    <cellStyle name="Normal 2" xfId="6"/>
    <cellStyle name="Normal 2 10" xfId="7"/>
    <cellStyle name="Normal 2 11" xfId="8"/>
    <cellStyle name="Normal 2 2" xfId="9"/>
    <cellStyle name="Normal 2 3" xfId="10"/>
    <cellStyle name="Normal 2 4" xfId="11"/>
    <cellStyle name="Normal 2 5" xfId="12"/>
    <cellStyle name="Normal 2 6" xfId="13"/>
    <cellStyle name="Normal 2 7" xfId="14"/>
    <cellStyle name="Normal 2 8" xfId="15"/>
    <cellStyle name="Normal 2 9" xfId="16"/>
    <cellStyle name="Normal 3" xfId="17"/>
    <cellStyle name="Normal 4" xfId="18"/>
    <cellStyle name="Normal 5" xfId="19"/>
    <cellStyle name="Normal 6" xfId="20"/>
    <cellStyle name="Normal 7" xfId="21"/>
    <cellStyle name="Normal 8" xfId="22"/>
    <cellStyle name="Normal 9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95250</xdr:rowOff>
    </xdr:from>
    <xdr:to>
      <xdr:col>7</xdr:col>
      <xdr:colOff>219075</xdr:colOff>
      <xdr:row>13</xdr:row>
      <xdr:rowOff>9525</xdr:rowOff>
    </xdr:to>
    <xdr:pic>
      <xdr:nvPicPr>
        <xdr:cNvPr id="3" name="2 Imagen" descr="acceso-tecnologí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95250"/>
          <a:ext cx="5715000" cy="20193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nculos/4.%20TI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C"/>
    </sheetNames>
    <sheetDataSet>
      <sheetData sheetId="0">
        <row r="5">
          <cell r="C5">
            <v>1753675.4755196997</v>
          </cell>
          <cell r="D5">
            <v>1339165.3799542256</v>
          </cell>
          <cell r="E5">
            <v>1246687.009663048</v>
          </cell>
          <cell r="F5">
            <v>253092.17098330404</v>
          </cell>
          <cell r="G5">
            <v>1431722.2596038457</v>
          </cell>
          <cell r="H5">
            <v>469396.88026030286</v>
          </cell>
          <cell r="I5">
            <v>394479.75541006174</v>
          </cell>
          <cell r="J5">
            <v>94981.388072757443</v>
          </cell>
        </row>
        <row r="6">
          <cell r="C6">
            <v>850957.62122408301</v>
          </cell>
          <cell r="D6">
            <v>664960.12944486272</v>
          </cell>
          <cell r="E6">
            <v>778849.33461410261</v>
          </cell>
          <cell r="F6">
            <v>218848.12841784934</v>
          </cell>
          <cell r="G6">
            <v>757298.02241137181</v>
          </cell>
          <cell r="H6">
            <v>399950.72839095822</v>
          </cell>
          <cell r="I6">
            <v>358483.81938003073</v>
          </cell>
          <cell r="J6">
            <v>60436.238818078076</v>
          </cell>
        </row>
        <row r="7">
          <cell r="C7">
            <v>238923.25604618157</v>
          </cell>
          <cell r="D7">
            <v>192499.18891654059</v>
          </cell>
          <cell r="E7">
            <v>228789.25048781635</v>
          </cell>
          <cell r="F7">
            <v>88414.5068274972</v>
          </cell>
          <cell r="G7">
            <v>218608.32823705112</v>
          </cell>
          <cell r="H7">
            <v>154520.12641887058</v>
          </cell>
          <cell r="I7">
            <v>132281.61422134665</v>
          </cell>
          <cell r="J7">
            <v>33850.393566484287</v>
          </cell>
        </row>
        <row r="8">
          <cell r="C8">
            <v>140713.19356263857</v>
          </cell>
          <cell r="D8">
            <v>109349.50220832229</v>
          </cell>
          <cell r="E8">
            <v>134816.14211997588</v>
          </cell>
          <cell r="F8">
            <v>41464.124112505371</v>
          </cell>
          <cell r="G8">
            <v>128241.62262645934</v>
          </cell>
          <cell r="H8">
            <v>62942.940724813532</v>
          </cell>
          <cell r="I8">
            <v>55229.043145769516</v>
          </cell>
          <cell r="J8">
            <v>10146.623761656536</v>
          </cell>
        </row>
        <row r="9">
          <cell r="C9">
            <v>471321.17161530512</v>
          </cell>
          <cell r="D9">
            <v>363111.43832003919</v>
          </cell>
          <cell r="E9">
            <v>415243.9420063477</v>
          </cell>
          <cell r="F9">
            <v>88969.497477849043</v>
          </cell>
          <cell r="G9">
            <v>410448.07154790312</v>
          </cell>
          <cell r="H9">
            <v>182487.66124726442</v>
          </cell>
          <cell r="I9">
            <v>170973.16201290631</v>
          </cell>
          <cell r="J9">
            <v>16439.221489937136</v>
          </cell>
        </row>
        <row r="10">
          <cell r="C10">
            <v>902717.85429535096</v>
          </cell>
          <cell r="D10">
            <v>674205.25050927035</v>
          </cell>
          <cell r="E10">
            <v>467837.67504888872</v>
          </cell>
          <cell r="F10">
            <v>34244.042565454343</v>
          </cell>
          <cell r="G10">
            <v>674424.23719234287</v>
          </cell>
          <cell r="H10">
            <v>69446.151869350986</v>
          </cell>
          <cell r="I10">
            <v>35995.936030033954</v>
          </cell>
          <cell r="J10">
            <v>34545.14925467896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C13">
            <v>257359.76826515995</v>
          </cell>
          <cell r="D13">
            <v>174031.60234999345</v>
          </cell>
          <cell r="E13">
            <v>167870.54103890198</v>
          </cell>
          <cell r="F13">
            <v>29201.678969524208</v>
          </cell>
          <cell r="G13">
            <v>205537.72010099134</v>
          </cell>
          <cell r="H13">
            <v>30737.422326962213</v>
          </cell>
          <cell r="I13">
            <v>25099.962681501645</v>
          </cell>
          <cell r="J13">
            <v>7403.7166232488471</v>
          </cell>
        </row>
        <row r="14">
          <cell r="C14">
            <v>519869.9530828576</v>
          </cell>
          <cell r="D14">
            <v>405947.60396125703</v>
          </cell>
          <cell r="E14">
            <v>385023.68665162689</v>
          </cell>
          <cell r="F14">
            <v>79186.775325420938</v>
          </cell>
          <cell r="G14">
            <v>446033.07852439414</v>
          </cell>
          <cell r="H14">
            <v>125288.06792976803</v>
          </cell>
          <cell r="I14">
            <v>104821.65741157207</v>
          </cell>
          <cell r="J14">
            <v>25417.683747434123</v>
          </cell>
        </row>
        <row r="15">
          <cell r="C15">
            <v>531537.97649197804</v>
          </cell>
          <cell r="D15">
            <v>424828.88653734722</v>
          </cell>
          <cell r="E15">
            <v>395974.67182461149</v>
          </cell>
          <cell r="F15">
            <v>96425.001506535293</v>
          </cell>
          <cell r="G15">
            <v>459958.24983193807</v>
          </cell>
          <cell r="H15">
            <v>174951.58551923622</v>
          </cell>
          <cell r="I15">
            <v>148398.86884325228</v>
          </cell>
          <cell r="J15">
            <v>34878.764704726942</v>
          </cell>
        </row>
        <row r="16">
          <cell r="C16">
            <v>444907.7776794433</v>
          </cell>
          <cell r="D16">
            <v>334357.2871055617</v>
          </cell>
          <cell r="E16">
            <v>297818.11014785431</v>
          </cell>
          <cell r="F16">
            <v>48278.715181826599</v>
          </cell>
          <cell r="G16">
            <v>320193.21114640473</v>
          </cell>
          <cell r="H16">
            <v>138419.80448433326</v>
          </cell>
          <cell r="I16">
            <v>116159.26647373159</v>
          </cell>
          <cell r="J16">
            <v>27281.222997346951</v>
          </cell>
        </row>
        <row r="18">
          <cell r="C18">
            <v>1214994.098383012</v>
          </cell>
          <cell r="D18">
            <v>933502.95982733578</v>
          </cell>
          <cell r="E18">
            <v>836557.18517224328</v>
          </cell>
          <cell r="F18">
            <v>172508.75110399642</v>
          </cell>
          <cell r="G18">
            <v>982453.96642514213</v>
          </cell>
          <cell r="H18">
            <v>302907.20752553106</v>
          </cell>
          <cell r="I18">
            <v>250692.2001908356</v>
          </cell>
          <cell r="J18">
            <v>65028.438732435177</v>
          </cell>
        </row>
        <row r="19">
          <cell r="C19">
            <v>538681.37713649776</v>
          </cell>
          <cell r="D19">
            <v>405662.42012681213</v>
          </cell>
          <cell r="E19">
            <v>410129.82449075556</v>
          </cell>
          <cell r="F19">
            <v>80583.419879309513</v>
          </cell>
          <cell r="G19">
            <v>449268.29317858338</v>
          </cell>
          <cell r="H19">
            <v>166489.67273476248</v>
          </cell>
          <cell r="I19">
            <v>143787.5552192193</v>
          </cell>
          <cell r="J19">
            <v>29952.949340321928</v>
          </cell>
        </row>
        <row r="21">
          <cell r="C21">
            <v>350529.83375174308</v>
          </cell>
          <cell r="D21">
            <v>253238.60210416661</v>
          </cell>
          <cell r="E21">
            <v>167723.33941807444</v>
          </cell>
          <cell r="F21">
            <v>6646.6036377126566</v>
          </cell>
          <cell r="G21">
            <v>224009.50262270973</v>
          </cell>
          <cell r="H21">
            <v>39375.662995950668</v>
          </cell>
          <cell r="I21">
            <v>27318.695748602448</v>
          </cell>
          <cell r="J21">
            <v>12614.955521377931</v>
          </cell>
        </row>
        <row r="22">
          <cell r="C22">
            <v>976156.11330961878</v>
          </cell>
          <cell r="D22">
            <v>743176.17386972613</v>
          </cell>
          <cell r="E22">
            <v>684898.83990157628</v>
          </cell>
          <cell r="F22">
            <v>71837.473183544425</v>
          </cell>
          <cell r="G22">
            <v>804095.28876254091</v>
          </cell>
          <cell r="H22">
            <v>205097.81223612826</v>
          </cell>
          <cell r="I22">
            <v>164304.37802618538</v>
          </cell>
          <cell r="J22">
            <v>46198.851946754425</v>
          </cell>
        </row>
        <row r="23">
          <cell r="C23">
            <v>304786.86628840416</v>
          </cell>
          <cell r="D23">
            <v>242201.02262614787</v>
          </cell>
          <cell r="E23">
            <v>278524.57866343769</v>
          </cell>
          <cell r="F23">
            <v>91726.977883741376</v>
          </cell>
          <cell r="G23">
            <v>285310.15827370377</v>
          </cell>
          <cell r="H23">
            <v>143128.84978477025</v>
          </cell>
          <cell r="I23">
            <v>127089.6340095545</v>
          </cell>
          <cell r="J23">
            <v>24768.594668099449</v>
          </cell>
        </row>
        <row r="24">
          <cell r="C24">
            <v>113745.62904665495</v>
          </cell>
          <cell r="D24">
            <v>94265.601017093359</v>
          </cell>
          <cell r="E24">
            <v>110067.06941365215</v>
          </cell>
          <cell r="F24">
            <v>82092.207464839972</v>
          </cell>
          <cell r="G24">
            <v>112006.51556303918</v>
          </cell>
          <cell r="H24">
            <v>78708.588799289064</v>
          </cell>
          <cell r="I24">
            <v>72977.150382519118</v>
          </cell>
          <cell r="J24">
            <v>11102.9167355599</v>
          </cell>
        </row>
        <row r="25">
          <cell r="C25">
            <v>8457.0331230370066</v>
          </cell>
          <cell r="D25">
            <v>6283.9803370291384</v>
          </cell>
          <cell r="E25">
            <v>5473.1822662656969</v>
          </cell>
          <cell r="F25">
            <v>788.90881346873232</v>
          </cell>
          <cell r="G25">
            <v>6300.7943817457744</v>
          </cell>
          <cell r="H25">
            <v>3085.966444161354</v>
          </cell>
          <cell r="I25">
            <v>2789.8972431960628</v>
          </cell>
          <cell r="J25">
            <v>296.06920096529109</v>
          </cell>
        </row>
        <row r="27">
          <cell r="C27">
            <v>349465.69500090886</v>
          </cell>
          <cell r="D27">
            <v>255293.65455162124</v>
          </cell>
          <cell r="E27">
            <v>134779.51065680367</v>
          </cell>
          <cell r="F27">
            <v>4191.0768878494009</v>
          </cell>
          <cell r="G27">
            <v>229574.44758584863</v>
          </cell>
          <cell r="H27">
            <v>20311.002001835335</v>
          </cell>
          <cell r="I27">
            <v>13556.307898089552</v>
          </cell>
          <cell r="J27">
            <v>6754.6941037458009</v>
          </cell>
        </row>
        <row r="28">
          <cell r="C28">
            <v>349504.78719021822</v>
          </cell>
          <cell r="D28">
            <v>248172.44036389739</v>
          </cell>
          <cell r="E28">
            <v>205207.37576950862</v>
          </cell>
          <cell r="F28">
            <v>14469.079677861411</v>
          </cell>
          <cell r="G28">
            <v>270814.99563223834</v>
          </cell>
          <cell r="H28">
            <v>41922.383164714556</v>
          </cell>
          <cell r="I28">
            <v>32988.616832147025</v>
          </cell>
          <cell r="J28">
            <v>9793.9583414059853</v>
          </cell>
        </row>
        <row r="29">
          <cell r="C29">
            <v>349280.13302353438</v>
          </cell>
          <cell r="D29">
            <v>261018.31841360807</v>
          </cell>
          <cell r="E29">
            <v>276096.47816129675</v>
          </cell>
          <cell r="F29">
            <v>28884.096496528662</v>
          </cell>
          <cell r="G29">
            <v>294942.90663385671</v>
          </cell>
          <cell r="H29">
            <v>81135.434029470212</v>
          </cell>
          <cell r="I29">
            <v>64135.244694327848</v>
          </cell>
          <cell r="J29">
            <v>18919.215058626611</v>
          </cell>
        </row>
        <row r="30">
          <cell r="C30">
            <v>349672.93644962629</v>
          </cell>
          <cell r="D30">
            <v>280549.69175687293</v>
          </cell>
          <cell r="E30">
            <v>303427.24415641802</v>
          </cell>
          <cell r="F30">
            <v>56670.47664178093</v>
          </cell>
          <cell r="G30">
            <v>308675.78385956335</v>
          </cell>
          <cell r="H30">
            <v>124326.47096828916</v>
          </cell>
          <cell r="I30">
            <v>104362.64144752375</v>
          </cell>
          <cell r="J30">
            <v>25075.194880983556</v>
          </cell>
        </row>
        <row r="31">
          <cell r="C31">
            <v>349525.52181620861</v>
          </cell>
          <cell r="D31">
            <v>289669.92854114523</v>
          </cell>
          <cell r="E31">
            <v>321497.46558769402</v>
          </cell>
          <cell r="F31">
            <v>146277.00101692803</v>
          </cell>
          <cell r="G31">
            <v>323230.4437180793</v>
          </cell>
          <cell r="H31">
            <v>198276.89958098647</v>
          </cell>
          <cell r="I31">
            <v>176246.83748496408</v>
          </cell>
          <cell r="J31">
            <v>34203.742225995746</v>
          </cell>
        </row>
        <row r="32">
          <cell r="C32">
            <v>6226.4020389758998</v>
          </cell>
          <cell r="D32">
            <v>4461.3463270493257</v>
          </cell>
          <cell r="E32">
            <v>5678.9353312947742</v>
          </cell>
          <cell r="F32">
            <v>2600.4402623572023</v>
          </cell>
          <cell r="G32">
            <v>4483.6821741740541</v>
          </cell>
          <cell r="H32">
            <v>3424.6905150037824</v>
          </cell>
          <cell r="I32">
            <v>3190.107053004584</v>
          </cell>
          <cell r="J32">
            <v>234.58346199919828</v>
          </cell>
        </row>
        <row r="38">
          <cell r="C38">
            <v>7286856.6686530327</v>
          </cell>
          <cell r="D38">
            <v>905996.24346929125</v>
          </cell>
          <cell r="E38">
            <v>409957.42102667451</v>
          </cell>
          <cell r="F38">
            <v>381428.97683686746</v>
          </cell>
          <cell r="G38">
            <v>100064.16656742757</v>
          </cell>
          <cell r="H38">
            <v>14545.679038331531</v>
          </cell>
          <cell r="I38">
            <v>436994.54755719414</v>
          </cell>
          <cell r="J38">
            <v>368720.7830486286</v>
          </cell>
          <cell r="K38">
            <v>143135.84234534437</v>
          </cell>
          <cell r="L38">
            <v>133098.826037758</v>
          </cell>
          <cell r="M38">
            <v>46268.324774974681</v>
          </cell>
          <cell r="N38">
            <v>19586.448465055244</v>
          </cell>
        </row>
        <row r="39">
          <cell r="C39">
            <v>3334831.3725836603</v>
          </cell>
          <cell r="D39">
            <v>772523.86013664503</v>
          </cell>
          <cell r="E39">
            <v>373167.65827050625</v>
          </cell>
          <cell r="F39">
            <v>314911.77185361658</v>
          </cell>
          <cell r="G39">
            <v>72636.084512602902</v>
          </cell>
          <cell r="H39">
            <v>11808.345499925912</v>
          </cell>
          <cell r="I39">
            <v>403900.18507787312</v>
          </cell>
          <cell r="J39">
            <v>290241.43050254631</v>
          </cell>
          <cell r="K39">
            <v>128901.70794563499</v>
          </cell>
          <cell r="L39">
            <v>109174.53091209257</v>
          </cell>
          <cell r="M39">
            <v>42162.324467366197</v>
          </cell>
          <cell r="N39">
            <v>16575.381572809063</v>
          </cell>
        </row>
        <row r="40">
          <cell r="C40">
            <v>923766.21500663692</v>
          </cell>
          <cell r="D40">
            <v>302870.70778716245</v>
          </cell>
          <cell r="E40">
            <v>163973.83993743834</v>
          </cell>
          <cell r="F40">
            <v>115860.77188140308</v>
          </cell>
          <cell r="G40">
            <v>20103.80269333129</v>
          </cell>
          <cell r="H40">
            <v>2932.2932749899787</v>
          </cell>
          <cell r="I40">
            <v>185438.2267103651</v>
          </cell>
          <cell r="J40">
            <v>95803.885880471731</v>
          </cell>
          <cell r="K40">
            <v>62938.742854384625</v>
          </cell>
          <cell r="L40">
            <v>46494.44216824093</v>
          </cell>
          <cell r="M40">
            <v>16256.633916544444</v>
          </cell>
          <cell r="N40">
            <v>9101.838325568895</v>
          </cell>
        </row>
        <row r="41">
          <cell r="C41">
            <v>537709.47136316739</v>
          </cell>
          <cell r="D41">
            <v>169520.98272509605</v>
          </cell>
          <cell r="E41">
            <v>90549.763797120206</v>
          </cell>
          <cell r="F41">
            <v>63235.483746773294</v>
          </cell>
          <cell r="G41">
            <v>12995.068975475135</v>
          </cell>
          <cell r="H41">
            <v>2740.6662057281692</v>
          </cell>
          <cell r="I41">
            <v>90072.456761291236</v>
          </cell>
          <cell r="J41">
            <v>60248.46552255276</v>
          </cell>
          <cell r="K41">
            <v>33411.492508034375</v>
          </cell>
          <cell r="L41">
            <v>23157.08973828741</v>
          </cell>
          <cell r="M41">
            <v>8745.4966564809038</v>
          </cell>
          <cell r="N41">
            <v>1447.3181086429656</v>
          </cell>
        </row>
        <row r="42">
          <cell r="C42">
            <v>1873355.6862133951</v>
          </cell>
          <cell r="D42">
            <v>300132.16962438531</v>
          </cell>
          <cell r="E42">
            <v>118644.0545359432</v>
          </cell>
          <cell r="F42">
            <v>135815.51622543455</v>
          </cell>
          <cell r="G42">
            <v>39537.212843796406</v>
          </cell>
          <cell r="H42">
            <v>6135.3860192077664</v>
          </cell>
          <cell r="I42">
            <v>128389.50160621275</v>
          </cell>
          <cell r="J42">
            <v>134189.07909951903</v>
          </cell>
          <cell r="K42">
            <v>32551.472583216793</v>
          </cell>
          <cell r="L42">
            <v>39522.999005564496</v>
          </cell>
          <cell r="M42">
            <v>17160.193894340853</v>
          </cell>
          <cell r="N42">
            <v>6026.2251385972104</v>
          </cell>
        </row>
        <row r="43">
          <cell r="C43">
            <v>3952025.2960739983</v>
          </cell>
          <cell r="D43">
            <v>133472.38333265934</v>
          </cell>
          <cell r="E43">
            <v>36789.7627561716</v>
          </cell>
          <cell r="F43">
            <v>66517.204983256961</v>
          </cell>
          <cell r="G43">
            <v>27428.082054824328</v>
          </cell>
          <cell r="H43">
            <v>2737.3335384056263</v>
          </cell>
          <cell r="I43">
            <v>33094.362479323965</v>
          </cell>
          <cell r="J43">
            <v>78479.352546089693</v>
          </cell>
          <cell r="K43">
            <v>14234.134399709248</v>
          </cell>
          <cell r="L43">
            <v>23924.295125665139</v>
          </cell>
          <cell r="M43">
            <v>4106.0003076084404</v>
          </cell>
          <cell r="N43">
            <v>3011.0668922461891</v>
          </cell>
        </row>
        <row r="45">
          <cell r="C45">
            <v>1987328.7079158388</v>
          </cell>
          <cell r="D45">
            <v>131023.24982773341</v>
          </cell>
          <cell r="E45">
            <v>48804.817666491967</v>
          </cell>
          <cell r="F45">
            <v>64594.696861867284</v>
          </cell>
          <cell r="G45">
            <v>16138.332989233015</v>
          </cell>
          <cell r="H45">
            <v>1485.4023101412176</v>
          </cell>
          <cell r="I45">
            <v>61657.184784294222</v>
          </cell>
          <cell r="J45">
            <v>56869.830825891113</v>
          </cell>
          <cell r="K45">
            <v>427.70336539832488</v>
          </cell>
          <cell r="L45">
            <v>27539.238927826438</v>
          </cell>
          <cell r="M45">
            <v>5698.7583888924446</v>
          </cell>
          <cell r="N45">
            <v>443.16815431340206</v>
          </cell>
        </row>
        <row r="46">
          <cell r="C46">
            <v>2397135.9193973974</v>
          </cell>
          <cell r="D46">
            <v>545856.52160270733</v>
          </cell>
          <cell r="E46">
            <v>234326.44999385643</v>
          </cell>
          <cell r="F46">
            <v>242234.05765681263</v>
          </cell>
          <cell r="G46">
            <v>59898.536088053144</v>
          </cell>
          <cell r="H46">
            <v>9397.4778639822671</v>
          </cell>
          <cell r="I46">
            <v>223623.22409921139</v>
          </cell>
          <cell r="J46">
            <v>269671.33526555618</v>
          </cell>
          <cell r="K46">
            <v>53823.283814945389</v>
          </cell>
          <cell r="L46">
            <v>99167.127161281358</v>
          </cell>
          <cell r="M46">
            <v>33130.058609559565</v>
          </cell>
          <cell r="N46">
            <v>12328.819069479461</v>
          </cell>
        </row>
        <row r="47">
          <cell r="C47">
            <v>1268358.4175576</v>
          </cell>
          <cell r="D47">
            <v>151376.08041669469</v>
          </cell>
          <cell r="E47">
            <v>84528.05695475034</v>
          </cell>
          <cell r="F47">
            <v>45949.909330598122</v>
          </cell>
          <cell r="G47">
            <v>18884.280513928283</v>
          </cell>
          <cell r="H47">
            <v>2013.8336174193623</v>
          </cell>
          <cell r="I47">
            <v>89777.875358246936</v>
          </cell>
          <cell r="J47">
            <v>32784.14342562051</v>
          </cell>
          <cell r="K47">
            <v>61991.329765233058</v>
          </cell>
          <cell r="L47">
            <v>5368.0595164127071</v>
          </cell>
          <cell r="M47">
            <v>6681.5285408840473</v>
          </cell>
          <cell r="N47">
            <v>6049.225116298705</v>
          </cell>
        </row>
        <row r="48">
          <cell r="C48">
            <v>932042.67042683775</v>
          </cell>
          <cell r="D48">
            <v>61988.000546306888</v>
          </cell>
          <cell r="E48">
            <v>36431.132245792411</v>
          </cell>
          <cell r="F48">
            <v>21809.254661013561</v>
          </cell>
          <cell r="G48">
            <v>2283.4124065814763</v>
          </cell>
          <cell r="H48">
            <v>1464.2012329193738</v>
          </cell>
          <cell r="I48">
            <v>48135.630166557836</v>
          </cell>
          <cell r="J48">
            <v>7585.8147939949704</v>
          </cell>
          <cell r="K48">
            <v>24892.175048748035</v>
          </cell>
          <cell r="L48">
            <v>1024.4004322379972</v>
          </cell>
          <cell r="M48">
            <v>757.97923563857807</v>
          </cell>
          <cell r="N48">
            <v>469.16692399839656</v>
          </cell>
        </row>
        <row r="49">
          <cell r="C49">
            <v>701990.95335929515</v>
          </cell>
          <cell r="D49">
            <v>15752.391075857015</v>
          </cell>
          <cell r="E49">
            <v>5866.9641657812026</v>
          </cell>
          <cell r="F49">
            <v>6841.0583265749938</v>
          </cell>
          <cell r="G49">
            <v>2859.6045696315123</v>
          </cell>
          <cell r="H49">
            <v>184.76401386931477</v>
          </cell>
          <cell r="I49">
            <v>13800.633148881783</v>
          </cell>
          <cell r="J49">
            <v>1809.6587375677059</v>
          </cell>
          <cell r="K49">
            <v>2001.350351020852</v>
          </cell>
          <cell r="L49">
            <v>0</v>
          </cell>
          <cell r="M49">
            <v>0</v>
          </cell>
          <cell r="N49">
            <v>296.06920096529109</v>
          </cell>
        </row>
        <row r="51">
          <cell r="C51">
            <v>3521791.5266354172</v>
          </cell>
          <cell r="D51">
            <v>419738.45953703986</v>
          </cell>
          <cell r="E51">
            <v>193855.45613055531</v>
          </cell>
          <cell r="F51">
            <v>173181.01428286682</v>
          </cell>
          <cell r="G51">
            <v>45578.857290434898</v>
          </cell>
          <cell r="H51">
            <v>7123.1318331808361</v>
          </cell>
          <cell r="I51">
            <v>203291.37285568664</v>
          </cell>
          <cell r="J51">
            <v>169817.95191074585</v>
          </cell>
          <cell r="K51">
            <v>74894.009291542956</v>
          </cell>
          <cell r="L51">
            <v>60376.159783315983</v>
          </cell>
          <cell r="M51">
            <v>23760.233589010386</v>
          </cell>
          <cell r="N51">
            <v>11769.757121875557</v>
          </cell>
        </row>
        <row r="52">
          <cell r="C52">
            <v>3765065.142022361</v>
          </cell>
          <cell r="D52">
            <v>486257.78393226076</v>
          </cell>
          <cell r="E52">
            <v>216101.96489611518</v>
          </cell>
          <cell r="F52">
            <v>208247.96255399918</v>
          </cell>
          <cell r="G52">
            <v>54485.309276992579</v>
          </cell>
          <cell r="H52">
            <v>7422.5472051507058</v>
          </cell>
          <cell r="I52">
            <v>233703.17470150348</v>
          </cell>
          <cell r="J52">
            <v>198902.8311378863</v>
          </cell>
          <cell r="K52">
            <v>68241.833053802926</v>
          </cell>
          <cell r="L52">
            <v>72722.666254442578</v>
          </cell>
          <cell r="M52">
            <v>22508.091185964204</v>
          </cell>
          <cell r="N52">
            <v>7816.6913431797002</v>
          </cell>
        </row>
        <row r="54">
          <cell r="C54">
            <v>1053227.356869997</v>
          </cell>
          <cell r="D54">
            <v>4012.93938124128</v>
          </cell>
          <cell r="E54">
            <v>1965.9424158841757</v>
          </cell>
          <cell r="F54">
            <v>1088.6409369942894</v>
          </cell>
          <cell r="G54">
            <v>804.3860168050519</v>
          </cell>
          <cell r="H54">
            <v>153.97001155776232</v>
          </cell>
          <cell r="I54">
            <v>2850.9418831306639</v>
          </cell>
          <cell r="J54">
            <v>711.95828558756239</v>
          </cell>
          <cell r="K54">
            <v>296.06920096529109</v>
          </cell>
          <cell r="L54">
            <v>351.87519299879739</v>
          </cell>
          <cell r="M54">
            <v>153.97001155776232</v>
          </cell>
          <cell r="N54">
            <v>0</v>
          </cell>
        </row>
        <row r="55">
          <cell r="C55">
            <v>4155173.5913378987</v>
          </cell>
          <cell r="D55">
            <v>98612.376813059236</v>
          </cell>
          <cell r="E55">
            <v>35091.918988630467</v>
          </cell>
          <cell r="F55">
            <v>47646.877527536184</v>
          </cell>
          <cell r="G55">
            <v>13671.276478597254</v>
          </cell>
          <cell r="H55">
            <v>2202.3038182951823</v>
          </cell>
          <cell r="I55">
            <v>49129.575210100076</v>
          </cell>
          <cell r="J55">
            <v>35003.665758602103</v>
          </cell>
          <cell r="K55">
            <v>2674.6912923642067</v>
          </cell>
          <cell r="L55">
            <v>18861.162792848962</v>
          </cell>
          <cell r="M55">
            <v>5939.2207205925806</v>
          </cell>
          <cell r="N55">
            <v>1555.4941942339785</v>
          </cell>
        </row>
        <row r="56">
          <cell r="C56">
            <v>1664182.5281261681</v>
          </cell>
          <cell r="D56">
            <v>487787.39200122422</v>
          </cell>
          <cell r="E56">
            <v>173747.5203394604</v>
          </cell>
          <cell r="F56">
            <v>232033.05680304419</v>
          </cell>
          <cell r="G56">
            <v>71592.010103135777</v>
          </cell>
          <cell r="H56">
            <v>10414.80475558173</v>
          </cell>
          <cell r="I56">
            <v>178476.88922561839</v>
          </cell>
          <cell r="J56">
            <v>242611.19008944684</v>
          </cell>
          <cell r="K56">
            <v>54627.060176966843</v>
          </cell>
          <cell r="L56">
            <v>63133.717191458127</v>
          </cell>
          <cell r="M56">
            <v>29592.731596368692</v>
          </cell>
          <cell r="N56">
            <v>10581.660449602083</v>
          </cell>
        </row>
        <row r="57">
          <cell r="C57">
            <v>394483.33850563387</v>
          </cell>
          <cell r="D57">
            <v>314352.7951473741</v>
          </cell>
          <cell r="E57">
            <v>198621.38661973178</v>
          </cell>
          <cell r="F57">
            <v>100194.89756785407</v>
          </cell>
          <cell r="G57">
            <v>13761.910506890194</v>
          </cell>
          <cell r="H57">
            <v>1774.6004528968572</v>
          </cell>
          <cell r="I57">
            <v>205475.83591241247</v>
          </cell>
          <cell r="J57">
            <v>90393.968914995785</v>
          </cell>
          <cell r="K57">
            <v>85134.003412577236</v>
          </cell>
          <cell r="L57">
            <v>50582.636059979683</v>
          </cell>
          <cell r="M57">
            <v>10582.40244645559</v>
          </cell>
          <cell r="N57">
            <v>7214.7103592199937</v>
          </cell>
        </row>
        <row r="58">
          <cell r="C58">
            <v>19789.853817658426</v>
          </cell>
          <cell r="D58">
            <v>1230.7401264018181</v>
          </cell>
          <cell r="E58">
            <v>530.65266296448931</v>
          </cell>
          <cell r="F58">
            <v>465.50400143813056</v>
          </cell>
          <cell r="G58">
            <v>234.58346199919828</v>
          </cell>
          <cell r="H58">
            <v>0</v>
          </cell>
          <cell r="I58">
            <v>1061.3053259289786</v>
          </cell>
          <cell r="J58">
            <v>0</v>
          </cell>
          <cell r="K58">
            <v>404.01826247203775</v>
          </cell>
          <cell r="L58">
            <v>169.43480047283947</v>
          </cell>
          <cell r="M58">
            <v>0</v>
          </cell>
          <cell r="N58">
            <v>234.58346199919828</v>
          </cell>
        </row>
        <row r="60">
          <cell r="C60">
            <v>1664910.5515328448</v>
          </cell>
          <cell r="D60">
            <v>18129.326526066037</v>
          </cell>
          <cell r="E60">
            <v>3871.6527927196485</v>
          </cell>
          <cell r="F60">
            <v>10865.695101712765</v>
          </cell>
          <cell r="G60">
            <v>2159.8892494302527</v>
          </cell>
          <cell r="H60">
            <v>1232.0893822033768</v>
          </cell>
          <cell r="I60">
            <v>2950.40618936184</v>
          </cell>
          <cell r="J60">
            <v>12220.362789126573</v>
          </cell>
          <cell r="K60">
            <v>404.01826247203775</v>
          </cell>
          <cell r="L60">
            <v>3220.7397884483516</v>
          </cell>
          <cell r="M60">
            <v>234.58346199919828</v>
          </cell>
          <cell r="N60">
            <v>372.75656104024688</v>
          </cell>
        </row>
        <row r="61">
          <cell r="C61">
            <v>1597621.4752231787</v>
          </cell>
          <cell r="D61">
            <v>60118.675277036935</v>
          </cell>
          <cell r="E61">
            <v>13180.484080896449</v>
          </cell>
          <cell r="F61">
            <v>33244.235592263707</v>
          </cell>
          <cell r="G61">
            <v>12200.095138548513</v>
          </cell>
          <cell r="H61">
            <v>1493.8604653280415</v>
          </cell>
          <cell r="I61">
            <v>11808.170181678986</v>
          </cell>
          <cell r="J61">
            <v>39005.680694876835</v>
          </cell>
          <cell r="K61">
            <v>3670.4289212118038</v>
          </cell>
          <cell r="L61">
            <v>7188.9158832809635</v>
          </cell>
          <cell r="M61">
            <v>4995.6718671587305</v>
          </cell>
          <cell r="N61">
            <v>623.13693555615885</v>
          </cell>
        </row>
        <row r="62">
          <cell r="C62">
            <v>1483765.6667587454</v>
          </cell>
          <cell r="D62">
            <v>139076.00100222777</v>
          </cell>
          <cell r="E62">
            <v>44508.240199538064</v>
          </cell>
          <cell r="F62">
            <v>70281.15596591038</v>
          </cell>
          <cell r="G62">
            <v>19895.261405093657</v>
          </cell>
          <cell r="H62">
            <v>4391.3434316856356</v>
          </cell>
          <cell r="I62">
            <v>36881.755090999482</v>
          </cell>
          <cell r="J62">
            <v>84999.220221739262</v>
          </cell>
          <cell r="K62">
            <v>9653.5432991847501</v>
          </cell>
          <cell r="L62">
            <v>24325.926423220346</v>
          </cell>
          <cell r="M62">
            <v>8250.5282735388773</v>
          </cell>
          <cell r="N62">
            <v>1936.7355105497957</v>
          </cell>
        </row>
        <row r="63">
          <cell r="C63">
            <v>1354807.0483752114</v>
          </cell>
          <cell r="D63">
            <v>219836.5207500041</v>
          </cell>
          <cell r="E63">
            <v>78306.272058012459</v>
          </cell>
          <cell r="F63">
            <v>100966.13016456946</v>
          </cell>
          <cell r="G63">
            <v>37121.629647577931</v>
          </cell>
          <cell r="H63">
            <v>3442.4888798468655</v>
          </cell>
          <cell r="I63">
            <v>73160.434355726757</v>
          </cell>
          <cell r="J63">
            <v>107145.53645807187</v>
          </cell>
          <cell r="K63">
            <v>22969.714424789447</v>
          </cell>
          <cell r="L63">
            <v>33150.873909594033</v>
          </cell>
          <cell r="M63">
            <v>16020.933964697066</v>
          </cell>
          <cell r="N63">
            <v>6428.2058412931565</v>
          </cell>
        </row>
        <row r="64">
          <cell r="C64">
            <v>1166992.1071994894</v>
          </cell>
          <cell r="D64">
            <v>463264.51915827778</v>
          </cell>
          <cell r="E64">
            <v>267228.79839120089</v>
          </cell>
          <cell r="F64">
            <v>163714.40795402977</v>
          </cell>
          <cell r="G64">
            <v>28687.291126776872</v>
          </cell>
          <cell r="H64">
            <v>3634.0216862688194</v>
          </cell>
          <cell r="I64">
            <v>308050.10393610265</v>
          </cell>
          <cell r="J64">
            <v>123374.99322477725</v>
          </cell>
          <cell r="K64">
            <v>106203.55397568794</v>
          </cell>
          <cell r="L64">
            <v>64212.550446251829</v>
          </cell>
          <cell r="M64">
            <v>16062.856821583155</v>
          </cell>
          <cell r="N64">
            <v>10225.613616615899</v>
          </cell>
        </row>
        <row r="65">
          <cell r="C65">
            <v>18759.819567369104</v>
          </cell>
          <cell r="D65">
            <v>5571.200755686702</v>
          </cell>
          <cell r="E65">
            <v>2861.9735043062537</v>
          </cell>
          <cell r="F65">
            <v>2357.3520583816498</v>
          </cell>
          <cell r="G65">
            <v>0</v>
          </cell>
          <cell r="H65">
            <v>351.87519299879739</v>
          </cell>
          <cell r="I65">
            <v>4143.6778033254905</v>
          </cell>
          <cell r="J65">
            <v>1974.989660042336</v>
          </cell>
          <cell r="K65">
            <v>234.58346199919828</v>
          </cell>
          <cell r="L65">
            <v>999.81958696288586</v>
          </cell>
          <cell r="M65">
            <v>703.75038599759478</v>
          </cell>
          <cell r="N65">
            <v>0</v>
          </cell>
        </row>
        <row r="71">
          <cell r="C71">
            <v>7286856.6686530327</v>
          </cell>
          <cell r="D71">
            <v>905996.24346929125</v>
          </cell>
          <cell r="E71">
            <v>8030.5949609646996</v>
          </cell>
          <cell r="F71">
            <v>42117.763914849878</v>
          </cell>
          <cell r="G71">
            <v>463927.20424973848</v>
          </cell>
          <cell r="H71">
            <v>532987.0134689922</v>
          </cell>
          <cell r="I71">
            <v>627053.01585763448</v>
          </cell>
          <cell r="J71">
            <v>358320.90333604277</v>
          </cell>
          <cell r="K71">
            <v>20104.353117702547</v>
          </cell>
          <cell r="L71">
            <v>9369.202922250146</v>
          </cell>
        </row>
        <row r="72">
          <cell r="C72">
            <v>3334831.3725836603</v>
          </cell>
          <cell r="D72">
            <v>772523.86013664503</v>
          </cell>
          <cell r="E72">
            <v>7483.1282532835739</v>
          </cell>
          <cell r="F72">
            <v>36588.350167270459</v>
          </cell>
          <cell r="G72">
            <v>403103.65302637091</v>
          </cell>
          <cell r="H72">
            <v>440081.9131755135</v>
          </cell>
          <cell r="I72">
            <v>538336.03587791626</v>
          </cell>
          <cell r="J72">
            <v>317616.75361995492</v>
          </cell>
          <cell r="K72">
            <v>20104.353117702547</v>
          </cell>
          <cell r="L72">
            <v>8548.0028607284603</v>
          </cell>
        </row>
        <row r="73">
          <cell r="C73">
            <v>923766.21500663692</v>
          </cell>
          <cell r="D73">
            <v>302870.70778716245</v>
          </cell>
          <cell r="E73">
            <v>3612.5853147876542</v>
          </cell>
          <cell r="F73">
            <v>22027.387081724715</v>
          </cell>
          <cell r="G73">
            <v>154262.0846106715</v>
          </cell>
          <cell r="H73">
            <v>167304.9250978269</v>
          </cell>
          <cell r="I73">
            <v>206574.19663649253</v>
          </cell>
          <cell r="J73">
            <v>129044.36244575784</v>
          </cell>
          <cell r="K73">
            <v>12362.548447357751</v>
          </cell>
          <cell r="L73">
            <v>3518.7519299879741</v>
          </cell>
        </row>
        <row r="74">
          <cell r="C74">
            <v>537709.47136316739</v>
          </cell>
          <cell r="D74">
            <v>169520.98272509605</v>
          </cell>
          <cell r="E74">
            <v>1755.2581317584904</v>
          </cell>
          <cell r="F74">
            <v>4434.3363328635569</v>
          </cell>
          <cell r="G74">
            <v>101666.3986315904</v>
          </cell>
          <cell r="H74">
            <v>89271.812701190618</v>
          </cell>
          <cell r="I74">
            <v>115061.78963711545</v>
          </cell>
          <cell r="J74">
            <v>69224.917196370123</v>
          </cell>
          <cell r="K74">
            <v>3418.1342565823243</v>
          </cell>
          <cell r="L74">
            <v>1601.2881202007279</v>
          </cell>
        </row>
        <row r="75">
          <cell r="C75">
            <v>1873355.6862133951</v>
          </cell>
          <cell r="D75">
            <v>300132.16962438531</v>
          </cell>
          <cell r="E75">
            <v>2115.2848067374257</v>
          </cell>
          <cell r="F75">
            <v>10126.626752682185</v>
          </cell>
          <cell r="G75">
            <v>147175.16978410218</v>
          </cell>
          <cell r="H75">
            <v>183505.17537648632</v>
          </cell>
          <cell r="I75">
            <v>216700.04960430667</v>
          </cell>
          <cell r="J75">
            <v>119347.47397782278</v>
          </cell>
          <cell r="K75">
            <v>4323.6704137624783</v>
          </cell>
          <cell r="L75">
            <v>3427.9628105397537</v>
          </cell>
        </row>
        <row r="76">
          <cell r="C76">
            <v>3952025.2960739983</v>
          </cell>
          <cell r="D76">
            <v>133472.38333265934</v>
          </cell>
          <cell r="E76">
            <v>547.46670768112517</v>
          </cell>
          <cell r="F76">
            <v>5529.4137475793668</v>
          </cell>
          <cell r="G76">
            <v>60823.551223373208</v>
          </cell>
          <cell r="H76">
            <v>92905.1002934875</v>
          </cell>
          <cell r="I76">
            <v>88716.97997972685</v>
          </cell>
          <cell r="J76">
            <v>40704.149716091684</v>
          </cell>
          <cell r="K76">
            <v>0</v>
          </cell>
          <cell r="L76">
            <v>821.20006152168776</v>
          </cell>
        </row>
        <row r="78">
          <cell r="C78">
            <v>1987328.7079158388</v>
          </cell>
          <cell r="D78">
            <v>131023.24982773341</v>
          </cell>
          <cell r="E78">
            <v>169.43480047283947</v>
          </cell>
          <cell r="F78">
            <v>2482.026032282412</v>
          </cell>
          <cell r="G78">
            <v>34823.161952818999</v>
          </cell>
          <cell r="H78">
            <v>113482.05379145977</v>
          </cell>
          <cell r="I78">
            <v>59634.714209430931</v>
          </cell>
          <cell r="J78">
            <v>56204.280716983834</v>
          </cell>
          <cell r="K78">
            <v>0</v>
          </cell>
          <cell r="L78">
            <v>0</v>
          </cell>
        </row>
        <row r="79">
          <cell r="C79">
            <v>2397135.9193973974</v>
          </cell>
          <cell r="D79">
            <v>545856.52160270733</v>
          </cell>
          <cell r="E79">
            <v>5182.9539355072275</v>
          </cell>
          <cell r="F79">
            <v>23450.912813675339</v>
          </cell>
          <cell r="G79">
            <v>306866.02639577468</v>
          </cell>
          <cell r="H79">
            <v>373970.05927821452</v>
          </cell>
          <cell r="I79">
            <v>375897.83873320807</v>
          </cell>
          <cell r="J79">
            <v>220901.89812432864</v>
          </cell>
          <cell r="K79">
            <v>4902.7646210572029</v>
          </cell>
          <cell r="L79">
            <v>5294.6424938820701</v>
          </cell>
        </row>
        <row r="80">
          <cell r="C80">
            <v>1268358.4175576</v>
          </cell>
          <cell r="D80">
            <v>151376.08041669469</v>
          </cell>
          <cell r="E80">
            <v>1269.8109840987606</v>
          </cell>
          <cell r="F80">
            <v>8957.6511592302704</v>
          </cell>
          <cell r="G80">
            <v>83173.072278084772</v>
          </cell>
          <cell r="H80">
            <v>37710.340777039179</v>
          </cell>
          <cell r="I80">
            <v>124291.01259233663</v>
          </cell>
          <cell r="J80">
            <v>55465.311457420277</v>
          </cell>
          <cell r="K80">
            <v>7145.0033035286142</v>
          </cell>
          <cell r="L80">
            <v>2922.1199420554367</v>
          </cell>
        </row>
        <row r="81">
          <cell r="C81">
            <v>932042.67042683775</v>
          </cell>
          <cell r="D81">
            <v>61988.000546306888</v>
          </cell>
          <cell r="E81">
            <v>804.3860168050519</v>
          </cell>
          <cell r="F81">
            <v>4777.4955232129641</v>
          </cell>
          <cell r="G81">
            <v>34392.72270316066</v>
          </cell>
          <cell r="H81">
            <v>7824.5596222776439</v>
          </cell>
          <cell r="I81">
            <v>53450.620616905857</v>
          </cell>
          <cell r="J81">
            <v>18219.071105645293</v>
          </cell>
          <cell r="K81">
            <v>3834.0828771311658</v>
          </cell>
          <cell r="L81">
            <v>1152.4404863126383</v>
          </cell>
        </row>
        <row r="82">
          <cell r="C82">
            <v>701990.95335929515</v>
          </cell>
          <cell r="D82">
            <v>15752.391075857015</v>
          </cell>
          <cell r="E82">
            <v>604.00922408081578</v>
          </cell>
          <cell r="F82">
            <v>2449.6783864488252</v>
          </cell>
          <cell r="G82">
            <v>4672.2209198938481</v>
          </cell>
          <cell r="H82">
            <v>0</v>
          </cell>
          <cell r="I82">
            <v>13778.82970576066</v>
          </cell>
          <cell r="J82">
            <v>7530.3419316633463</v>
          </cell>
          <cell r="K82">
            <v>4222.5023159855682</v>
          </cell>
          <cell r="L82">
            <v>0</v>
          </cell>
        </row>
        <row r="84">
          <cell r="C84">
            <v>3521791.5266354172</v>
          </cell>
          <cell r="D84">
            <v>419738.45953703986</v>
          </cell>
          <cell r="E84">
            <v>4809.6274096897314</v>
          </cell>
          <cell r="F84">
            <v>19830.184755736325</v>
          </cell>
          <cell r="G84">
            <v>223720.99081283784</v>
          </cell>
          <cell r="H84">
            <v>233452.10524579935</v>
          </cell>
          <cell r="I84">
            <v>294055.85070309887</v>
          </cell>
          <cell r="J84">
            <v>179250.10938846722</v>
          </cell>
          <cell r="K84">
            <v>10006.998589119754</v>
          </cell>
          <cell r="L84">
            <v>3748.6386917228883</v>
          </cell>
        </row>
        <row r="85">
          <cell r="C85">
            <v>3765065.142022361</v>
          </cell>
          <cell r="D85">
            <v>486257.78393226076</v>
          </cell>
          <cell r="E85">
            <v>3220.9675512749654</v>
          </cell>
          <cell r="F85">
            <v>22287.579159113458</v>
          </cell>
          <cell r="G85">
            <v>240206.21343689671</v>
          </cell>
          <cell r="H85">
            <v>299534.90822318563</v>
          </cell>
          <cell r="I85">
            <v>332997.1651545387</v>
          </cell>
          <cell r="J85">
            <v>179070.79394757337</v>
          </cell>
          <cell r="K85">
            <v>10097.354528582791</v>
          </cell>
          <cell r="L85">
            <v>5620.5642305272595</v>
          </cell>
        </row>
        <row r="87">
          <cell r="C87">
            <v>1053227.356869997</v>
          </cell>
          <cell r="D87">
            <v>4012.93938124128</v>
          </cell>
          <cell r="E87">
            <v>0</v>
          </cell>
          <cell r="F87">
            <v>153.97001155776232</v>
          </cell>
          <cell r="G87">
            <v>323.40481203060176</v>
          </cell>
          <cell r="H87">
            <v>1021.9288209547958</v>
          </cell>
          <cell r="I87">
            <v>388.55347355696063</v>
          </cell>
          <cell r="J87">
            <v>3004.9118946884255</v>
          </cell>
          <cell r="K87">
            <v>296.06920096529109</v>
          </cell>
          <cell r="L87">
            <v>0</v>
          </cell>
        </row>
        <row r="88">
          <cell r="C88">
            <v>4155173.5913378987</v>
          </cell>
          <cell r="D88">
            <v>98612.376813059236</v>
          </cell>
          <cell r="E88">
            <v>443.16815431340206</v>
          </cell>
          <cell r="F88">
            <v>5002.5158811521815</v>
          </cell>
          <cell r="G88">
            <v>33688.79242631582</v>
          </cell>
          <cell r="H88">
            <v>65804.477446478879</v>
          </cell>
          <cell r="I88">
            <v>48311.708669181178</v>
          </cell>
          <cell r="J88">
            <v>45755.168107152393</v>
          </cell>
          <cell r="K88">
            <v>0</v>
          </cell>
          <cell r="L88">
            <v>0</v>
          </cell>
        </row>
        <row r="89">
          <cell r="C89">
            <v>1664182.5281261681</v>
          </cell>
          <cell r="D89">
            <v>487787.39200122422</v>
          </cell>
          <cell r="E89">
            <v>4098.1667645078396</v>
          </cell>
          <cell r="F89">
            <v>18337.020142669295</v>
          </cell>
          <cell r="G89">
            <v>227404.36048267432</v>
          </cell>
          <cell r="H89">
            <v>296226.51148050703</v>
          </cell>
          <cell r="I89">
            <v>320680.95648900571</v>
          </cell>
          <cell r="J89">
            <v>177428.24781094986</v>
          </cell>
          <cell r="K89">
            <v>9681.2816843224955</v>
          </cell>
          <cell r="L89">
            <v>5324.8004094813086</v>
          </cell>
        </row>
        <row r="90">
          <cell r="C90">
            <v>394483.33850563387</v>
          </cell>
          <cell r="D90">
            <v>314352.7951473741</v>
          </cell>
          <cell r="E90">
            <v>3489.2600421434536</v>
          </cell>
          <cell r="F90">
            <v>18624.257879470548</v>
          </cell>
          <cell r="G90">
            <v>201575.97560327753</v>
          </cell>
          <cell r="H90">
            <v>169530.07745857289</v>
          </cell>
          <cell r="I90">
            <v>256441.0570994897</v>
          </cell>
          <cell r="J90">
            <v>131305.85365932112</v>
          </cell>
          <cell r="K90">
            <v>10127.002232414758</v>
          </cell>
          <cell r="L90">
            <v>4044.4025127688374</v>
          </cell>
        </row>
        <row r="91">
          <cell r="C91">
            <v>19789.853817658426</v>
          </cell>
          <cell r="D91">
            <v>1230.7401264018181</v>
          </cell>
          <cell r="E91">
            <v>0</v>
          </cell>
          <cell r="F91">
            <v>0</v>
          </cell>
          <cell r="G91">
            <v>934.67092543652711</v>
          </cell>
          <cell r="H91">
            <v>404.01826247203775</v>
          </cell>
          <cell r="I91">
            <v>1230.7401264018181</v>
          </cell>
          <cell r="J91">
            <v>826.7218639297804</v>
          </cell>
          <cell r="K91">
            <v>0</v>
          </cell>
          <cell r="L91">
            <v>0</v>
          </cell>
        </row>
        <row r="93">
          <cell r="C93">
            <v>1664910.5515328448</v>
          </cell>
          <cell r="D93">
            <v>18129.326526066037</v>
          </cell>
          <cell r="E93">
            <v>153.97001155776232</v>
          </cell>
          <cell r="F93">
            <v>989.15003067436669</v>
          </cell>
          <cell r="G93">
            <v>7894.6986724992539</v>
          </cell>
          <cell r="H93">
            <v>14345.29190267627</v>
          </cell>
          <cell r="I93">
            <v>11280.368734805816</v>
          </cell>
          <cell r="J93">
            <v>6500.1229545243968</v>
          </cell>
          <cell r="K93">
            <v>0</v>
          </cell>
          <cell r="L93">
            <v>0</v>
          </cell>
        </row>
        <row r="94">
          <cell r="C94">
            <v>1597621.4752231787</v>
          </cell>
          <cell r="D94">
            <v>60118.675277036935</v>
          </cell>
          <cell r="E94">
            <v>516.08361639823625</v>
          </cell>
          <cell r="F94">
            <v>2865.4422610885922</v>
          </cell>
          <cell r="G94">
            <v>21665.193876017616</v>
          </cell>
          <cell r="H94">
            <v>41708.111214095734</v>
          </cell>
          <cell r="I94">
            <v>37681.142134025387</v>
          </cell>
          <cell r="J94">
            <v>16373.238771117913</v>
          </cell>
          <cell r="K94">
            <v>0</v>
          </cell>
          <cell r="L94">
            <v>505.84520455655968</v>
          </cell>
        </row>
        <row r="95">
          <cell r="C95">
            <v>1483765.6667587454</v>
          </cell>
          <cell r="D95">
            <v>139076.00100222777</v>
          </cell>
          <cell r="E95">
            <v>542.52348511472292</v>
          </cell>
          <cell r="F95">
            <v>5781.8577282382867</v>
          </cell>
          <cell r="G95">
            <v>64903.381907871677</v>
          </cell>
          <cell r="H95">
            <v>98397.329626369188</v>
          </cell>
          <cell r="I95">
            <v>91254.302410227654</v>
          </cell>
          <cell r="J95">
            <v>47429.157459914568</v>
          </cell>
          <cell r="K95">
            <v>1555.0406807812442</v>
          </cell>
          <cell r="L95">
            <v>804.3736023838095</v>
          </cell>
        </row>
        <row r="96">
          <cell r="C96">
            <v>1354807.0483752114</v>
          </cell>
          <cell r="D96">
            <v>219836.5207500041</v>
          </cell>
          <cell r="E96">
            <v>1709.0231067602488</v>
          </cell>
          <cell r="F96">
            <v>7280.6519056755369</v>
          </cell>
          <cell r="G96">
            <v>107889.92389648719</v>
          </cell>
          <cell r="H96">
            <v>133168.87009783761</v>
          </cell>
          <cell r="I96">
            <v>140687.80171386071</v>
          </cell>
          <cell r="J96">
            <v>84094.880581339865</v>
          </cell>
          <cell r="K96">
            <v>1134.6618870453051</v>
          </cell>
          <cell r="L96">
            <v>2334.8458523111849</v>
          </cell>
        </row>
        <row r="97">
          <cell r="C97">
            <v>1166992.1071994894</v>
          </cell>
          <cell r="D97">
            <v>463264.51915827778</v>
          </cell>
          <cell r="E97">
            <v>5108.9947411337243</v>
          </cell>
          <cell r="F97">
            <v>24848.786796174249</v>
          </cell>
          <cell r="G97">
            <v>259006.87783488951</v>
          </cell>
          <cell r="H97">
            <v>241832.52732680994</v>
          </cell>
          <cell r="I97">
            <v>341819.68870210904</v>
          </cell>
          <cell r="J97">
            <v>201543.81566363867</v>
          </cell>
          <cell r="K97">
            <v>17414.650549875991</v>
          </cell>
          <cell r="L97">
            <v>5724.1382629985901</v>
          </cell>
        </row>
        <row r="98">
          <cell r="C98">
            <v>18759.819567369104</v>
          </cell>
          <cell r="D98">
            <v>5571.200755686702</v>
          </cell>
          <cell r="E98">
            <v>0</v>
          </cell>
          <cell r="F98">
            <v>351.87519299879739</v>
          </cell>
          <cell r="G98">
            <v>2567.1280619729187</v>
          </cell>
          <cell r="H98">
            <v>3534.8833012027653</v>
          </cell>
          <cell r="I98">
            <v>4329.7121626162916</v>
          </cell>
          <cell r="J98">
            <v>2379.6879055063782</v>
          </cell>
          <cell r="K98">
            <v>0</v>
          </cell>
          <cell r="L9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E22" sqref="E21:E22"/>
    </sheetView>
  </sheetViews>
  <sheetFormatPr baseColWidth="10" defaultRowHeight="12.75"/>
  <cols>
    <col min="1" max="1" width="16.140625" customWidth="1"/>
    <col min="11" max="11" width="5.140625" customWidth="1"/>
  </cols>
  <sheetData/>
  <phoneticPr fontId="2" type="noConversion"/>
  <printOptions horizontalCentered="1" verticalCentered="1"/>
  <pageMargins left="1.3474015748031496" right="0.78740157480314965" top="0.98425196850393704" bottom="0.98425196850393704" header="0" footer="0"/>
  <pageSetup paperSize="9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SheetLayoutView="100" workbookViewId="0">
      <selection activeCell="O19" sqref="O19"/>
    </sheetView>
  </sheetViews>
  <sheetFormatPr baseColWidth="10" defaultRowHeight="12.75"/>
  <cols>
    <col min="1" max="1" width="18.28515625" customWidth="1"/>
    <col min="2" max="2" width="9.42578125" customWidth="1"/>
    <col min="3" max="3" width="5.7109375" bestFit="1" customWidth="1"/>
    <col min="4" max="4" width="9.28515625" customWidth="1"/>
    <col min="5" max="5" width="5.7109375" bestFit="1" customWidth="1"/>
    <col min="6" max="6" width="9.28515625" customWidth="1"/>
    <col min="7" max="7" width="5.7109375" bestFit="1" customWidth="1"/>
    <col min="8" max="8" width="9.28515625" bestFit="1" customWidth="1"/>
    <col min="9" max="9" width="5.7109375" bestFit="1" customWidth="1"/>
    <col min="10" max="10" width="9.85546875" bestFit="1" customWidth="1"/>
    <col min="11" max="11" width="5.7109375" bestFit="1" customWidth="1"/>
    <col min="12" max="12" width="9.28515625" bestFit="1" customWidth="1"/>
    <col min="13" max="13" width="5.7109375" bestFit="1" customWidth="1"/>
    <col min="14" max="14" width="9.28515625" bestFit="1" customWidth="1"/>
    <col min="15" max="15" width="5.7109375" bestFit="1" customWidth="1"/>
    <col min="16" max="16" width="7.7109375" customWidth="1"/>
    <col min="17" max="17" width="5.7109375" bestFit="1" customWidth="1"/>
  </cols>
  <sheetData>
    <row r="1" spans="1:17" ht="29.25" customHeight="1">
      <c r="A1" s="90" t="s">
        <v>62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14.25" customHeight="1">
      <c r="A2" s="89" t="s">
        <v>0</v>
      </c>
      <c r="B2" s="89" t="s">
        <v>1</v>
      </c>
      <c r="C2" s="89"/>
      <c r="D2" s="89" t="s">
        <v>36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ht="12.75" customHeight="1">
      <c r="A3" s="89"/>
      <c r="B3" s="89"/>
      <c r="C3" s="89"/>
      <c r="D3" s="89" t="s">
        <v>35</v>
      </c>
      <c r="E3" s="89"/>
      <c r="F3" s="89" t="s">
        <v>38</v>
      </c>
      <c r="G3" s="89"/>
      <c r="H3" s="89" t="s">
        <v>37</v>
      </c>
      <c r="I3" s="89"/>
      <c r="J3" s="89" t="s">
        <v>40</v>
      </c>
      <c r="K3" s="89"/>
      <c r="L3" s="89" t="s">
        <v>39</v>
      </c>
      <c r="M3" s="89"/>
      <c r="N3" s="89"/>
      <c r="O3" s="89"/>
      <c r="P3" s="89"/>
      <c r="Q3" s="89"/>
    </row>
    <row r="4" spans="1:17" ht="31.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 t="s">
        <v>42</v>
      </c>
      <c r="M4" s="89"/>
      <c r="N4" s="89" t="s">
        <v>29</v>
      </c>
      <c r="O4" s="89"/>
      <c r="P4" s="89" t="s">
        <v>30</v>
      </c>
      <c r="Q4" s="89"/>
    </row>
    <row r="5" spans="1:17" ht="12.75" customHeight="1">
      <c r="A5" s="89"/>
      <c r="B5" s="17" t="s">
        <v>2</v>
      </c>
      <c r="C5" s="17" t="s">
        <v>3</v>
      </c>
      <c r="D5" s="17" t="s">
        <v>2</v>
      </c>
      <c r="E5" s="17" t="s">
        <v>3</v>
      </c>
      <c r="F5" s="17" t="s">
        <v>2</v>
      </c>
      <c r="G5" s="17" t="s">
        <v>3</v>
      </c>
      <c r="H5" s="17" t="s">
        <v>2</v>
      </c>
      <c r="I5" s="19" t="s">
        <v>3</v>
      </c>
      <c r="J5" s="17" t="s">
        <v>2</v>
      </c>
      <c r="K5" s="19" t="s">
        <v>3</v>
      </c>
      <c r="L5" s="17" t="s">
        <v>2</v>
      </c>
      <c r="M5" s="19" t="s">
        <v>3</v>
      </c>
      <c r="N5" s="17" t="s">
        <v>2</v>
      </c>
      <c r="O5" s="19" t="s">
        <v>3</v>
      </c>
      <c r="P5" s="17" t="s">
        <v>2</v>
      </c>
      <c r="Q5" s="19" t="s">
        <v>3</v>
      </c>
    </row>
    <row r="6" spans="1:17" ht="13.5">
      <c r="A6" s="3"/>
      <c r="B6" s="4"/>
      <c r="C6" s="4"/>
      <c r="D6" s="4"/>
      <c r="E6" s="4"/>
      <c r="F6" s="4"/>
      <c r="G6" s="4"/>
      <c r="H6" s="5"/>
      <c r="I6" s="6"/>
    </row>
    <row r="7" spans="1:17">
      <c r="A7" s="61" t="s">
        <v>63</v>
      </c>
      <c r="B7" s="37">
        <f>[1]TIC!C5</f>
        <v>1753675.4755196997</v>
      </c>
      <c r="C7" s="38">
        <f>+C10+C14</f>
        <v>99.999999999984837</v>
      </c>
      <c r="D7" s="37">
        <f>[1]TIC!D5</f>
        <v>1339165.3799542256</v>
      </c>
      <c r="E7" s="39">
        <f>+D7/$B7*100</f>
        <v>76.363352207874456</v>
      </c>
      <c r="F7" s="37">
        <f>[1]TIC!E5</f>
        <v>1246687.009663048</v>
      </c>
      <c r="G7" s="39">
        <f>+F7/$B7*100</f>
        <v>71.089949484159476</v>
      </c>
      <c r="H7" s="37">
        <f>[1]TIC!F5</f>
        <v>253092.17098330404</v>
      </c>
      <c r="I7" s="39">
        <f>+H7/$B7*100</f>
        <v>14.432098442176164</v>
      </c>
      <c r="J7" s="37">
        <f>[1]TIC!G5</f>
        <v>1431722.2596038457</v>
      </c>
      <c r="K7" s="39">
        <f>+J7/$B7*100</f>
        <v>81.64123177804926</v>
      </c>
      <c r="L7" s="37">
        <f>[1]TIC!H5</f>
        <v>469396.88026030286</v>
      </c>
      <c r="M7" s="39">
        <f>+L7/$B7*100</f>
        <v>26.766462028625771</v>
      </c>
      <c r="N7" s="37">
        <f>[1]TIC!I5</f>
        <v>394479.75541006174</v>
      </c>
      <c r="O7" s="39">
        <f>+N7/$B7*100</f>
        <v>22.494455839565077</v>
      </c>
      <c r="P7" s="37">
        <f>[1]TIC!J5</f>
        <v>94981.388072757443</v>
      </c>
      <c r="Q7" s="39">
        <f>+P7/$B7*100</f>
        <v>5.4161325398366431</v>
      </c>
    </row>
    <row r="8" spans="1:17">
      <c r="A8" s="61"/>
      <c r="B8" s="40"/>
      <c r="C8" s="41"/>
      <c r="D8" s="40"/>
      <c r="E8" s="42"/>
      <c r="F8" s="40"/>
      <c r="G8" s="42"/>
      <c r="H8" s="40"/>
      <c r="I8" s="42"/>
      <c r="J8" s="40"/>
      <c r="K8" s="42"/>
      <c r="L8" s="40"/>
      <c r="M8" s="42"/>
      <c r="N8" s="40"/>
      <c r="O8" s="42"/>
      <c r="P8" s="40"/>
      <c r="Q8" s="42"/>
    </row>
    <row r="9" spans="1:17">
      <c r="A9" s="61" t="s">
        <v>4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</row>
    <row r="10" spans="1:17">
      <c r="A10" s="62" t="s">
        <v>5</v>
      </c>
      <c r="B10" s="40">
        <f>[1]TIC!C6</f>
        <v>850957.62122408301</v>
      </c>
      <c r="C10" s="43">
        <f>+B10/B$7*100</f>
        <v>48.524235703980672</v>
      </c>
      <c r="D10" s="40">
        <f>[1]TIC!D6</f>
        <v>664960.12944486272</v>
      </c>
      <c r="E10" s="43">
        <f>+D10/D$7*100</f>
        <v>49.654817799097515</v>
      </c>
      <c r="F10" s="40">
        <f>[1]TIC!E6</f>
        <v>778849.33461410261</v>
      </c>
      <c r="G10" s="43">
        <f>+F10/F$7*100</f>
        <v>62.473526119808412</v>
      </c>
      <c r="H10" s="40">
        <f>[1]TIC!F6</f>
        <v>218848.12841784934</v>
      </c>
      <c r="I10" s="43">
        <f>+H10/H$7*100</f>
        <v>86.469734550693119</v>
      </c>
      <c r="J10" s="40">
        <f>[1]TIC!G6</f>
        <v>757298.02241137181</v>
      </c>
      <c r="K10" s="43">
        <f>+J10/J$7*100</f>
        <v>52.894199090046591</v>
      </c>
      <c r="L10" s="40">
        <f>[1]TIC!H6</f>
        <v>399950.72839095822</v>
      </c>
      <c r="M10" s="43">
        <f>+L10/L$7*100</f>
        <v>85.205237872302547</v>
      </c>
      <c r="N10" s="40">
        <f>[1]TIC!I6</f>
        <v>358483.81938003073</v>
      </c>
      <c r="O10" s="43">
        <f>+N10/N$7*100</f>
        <v>90.875086608028028</v>
      </c>
      <c r="P10" s="40">
        <f>[1]TIC!J6</f>
        <v>60436.238818078076</v>
      </c>
      <c r="Q10" s="43">
        <f>+P10/P$7*100</f>
        <v>63.629559479361198</v>
      </c>
    </row>
    <row r="11" spans="1:17" ht="12" customHeight="1">
      <c r="A11" s="66" t="s">
        <v>6</v>
      </c>
      <c r="B11" s="40">
        <f>[1]TIC!C7</f>
        <v>238923.25604618157</v>
      </c>
      <c r="C11" s="43">
        <f t="shared" ref="C11:E40" si="0">+B11/B$7*100</f>
        <v>13.624143085845283</v>
      </c>
      <c r="D11" s="40">
        <f>[1]TIC!D7</f>
        <v>192499.18891654059</v>
      </c>
      <c r="E11" s="43">
        <f t="shared" si="0"/>
        <v>14.374564321780813</v>
      </c>
      <c r="F11" s="40">
        <f>[1]TIC!E7</f>
        <v>228789.25048781635</v>
      </c>
      <c r="G11" s="43">
        <f>+F11/F$7*100</f>
        <v>18.351779453421354</v>
      </c>
      <c r="H11" s="40">
        <f>[1]TIC!F7</f>
        <v>88414.5068274972</v>
      </c>
      <c r="I11" s="43">
        <f>+H11/H$7*100</f>
        <v>34.933718606937752</v>
      </c>
      <c r="J11" s="40">
        <f>[1]TIC!G7</f>
        <v>218608.32823705112</v>
      </c>
      <c r="K11" s="43">
        <f>+J11/J$7*100</f>
        <v>15.268906156249853</v>
      </c>
      <c r="L11" s="40">
        <f>[1]TIC!H7</f>
        <v>154520.12641887058</v>
      </c>
      <c r="M11" s="43">
        <f>+L11/L$7*100</f>
        <v>32.918865232589923</v>
      </c>
      <c r="N11" s="40">
        <f>[1]TIC!I7</f>
        <v>132281.61422134665</v>
      </c>
      <c r="O11" s="43">
        <f>+N11/N$7*100</f>
        <v>33.533181971236999</v>
      </c>
      <c r="P11" s="40">
        <f>[1]TIC!J7</f>
        <v>33850.393566484287</v>
      </c>
      <c r="Q11" s="43">
        <f>+P11/P$7*100</f>
        <v>35.638975438592539</v>
      </c>
    </row>
    <row r="12" spans="1:17" ht="13.5" customHeight="1">
      <c r="A12" s="66" t="s">
        <v>7</v>
      </c>
      <c r="B12" s="40">
        <f>[1]TIC!C8</f>
        <v>140713.19356263857</v>
      </c>
      <c r="C12" s="43">
        <f t="shared" si="0"/>
        <v>8.0239015443229817</v>
      </c>
      <c r="D12" s="40">
        <f>[1]TIC!D8</f>
        <v>109349.50220832229</v>
      </c>
      <c r="E12" s="43">
        <f t="shared" si="0"/>
        <v>8.1654964984279967</v>
      </c>
      <c r="F12" s="40">
        <f>[1]TIC!E8</f>
        <v>134816.14211997588</v>
      </c>
      <c r="G12" s="43">
        <f>+F12/F$7*100</f>
        <v>10.81395258593524</v>
      </c>
      <c r="H12" s="40">
        <f>[1]TIC!F8</f>
        <v>41464.124112505371</v>
      </c>
      <c r="I12" s="43">
        <f>+H12/H$7*100</f>
        <v>16.383013331234441</v>
      </c>
      <c r="J12" s="40">
        <f>[1]TIC!G8</f>
        <v>128241.62262645934</v>
      </c>
      <c r="K12" s="43">
        <f>+J12/J$7*100</f>
        <v>8.9571578402324707</v>
      </c>
      <c r="L12" s="40">
        <f>[1]TIC!H8</f>
        <v>62942.940724813532</v>
      </c>
      <c r="M12" s="43">
        <f>+L12/L$7*100</f>
        <v>13.409322339319488</v>
      </c>
      <c r="N12" s="40">
        <f>[1]TIC!I8</f>
        <v>55229.043145769516</v>
      </c>
      <c r="O12" s="43">
        <f>+N12/N$7*100</f>
        <v>14.000475915008343</v>
      </c>
      <c r="P12" s="40">
        <f>[1]TIC!J8</f>
        <v>10146.623761656536</v>
      </c>
      <c r="Q12" s="43">
        <f>+P12/P$7*100</f>
        <v>10.682749502338332</v>
      </c>
    </row>
    <row r="13" spans="1:17" ht="15" customHeight="1">
      <c r="A13" s="66" t="s">
        <v>8</v>
      </c>
      <c r="B13" s="40">
        <f>[1]TIC!C9</f>
        <v>471321.17161530512</v>
      </c>
      <c r="C13" s="43">
        <f t="shared" si="0"/>
        <v>26.87619107381482</v>
      </c>
      <c r="D13" s="40">
        <f>[1]TIC!D9</f>
        <v>363111.43832003919</v>
      </c>
      <c r="E13" s="43">
        <f t="shared" si="0"/>
        <v>27.114756978891645</v>
      </c>
      <c r="F13" s="40">
        <f>[1]TIC!E9</f>
        <v>415243.9420063477</v>
      </c>
      <c r="G13" s="43">
        <f>+F13/F$7*100</f>
        <v>33.307794080454805</v>
      </c>
      <c r="H13" s="40">
        <f>[1]TIC!F9</f>
        <v>88969.497477849043</v>
      </c>
      <c r="I13" s="43">
        <f>+H13/H$7*100</f>
        <v>35.15300261252181</v>
      </c>
      <c r="J13" s="40">
        <f>[1]TIC!G9</f>
        <v>410448.07154790312</v>
      </c>
      <c r="K13" s="43">
        <f>+J13/J$7*100</f>
        <v>28.66813509356718</v>
      </c>
      <c r="L13" s="40">
        <f>[1]TIC!H9</f>
        <v>182487.66124726442</v>
      </c>
      <c r="M13" s="43">
        <f>+L13/L$7*100</f>
        <v>38.877050300391076</v>
      </c>
      <c r="N13" s="40">
        <f>[1]TIC!I9</f>
        <v>170973.16201290631</v>
      </c>
      <c r="O13" s="43">
        <f>+N13/N$7*100</f>
        <v>43.341428721780588</v>
      </c>
      <c r="P13" s="40">
        <f>[1]TIC!J9</f>
        <v>16439.221489937136</v>
      </c>
      <c r="Q13" s="43">
        <f>+P13/P$7*100</f>
        <v>17.3078345384302</v>
      </c>
    </row>
    <row r="14" spans="1:17">
      <c r="A14" s="62" t="s">
        <v>9</v>
      </c>
      <c r="B14" s="40">
        <f>[1]TIC!C10</f>
        <v>902717.85429535096</v>
      </c>
      <c r="C14" s="43">
        <f t="shared" si="0"/>
        <v>51.475764296004165</v>
      </c>
      <c r="D14" s="40">
        <f>[1]TIC!D10</f>
        <v>674205.25050927035</v>
      </c>
      <c r="E14" s="43">
        <f t="shared" si="0"/>
        <v>50.345182200895565</v>
      </c>
      <c r="F14" s="40">
        <f>[1]TIC!E10</f>
        <v>467837.67504888872</v>
      </c>
      <c r="G14" s="43">
        <f>+F14/F$7*100</f>
        <v>37.526473880187048</v>
      </c>
      <c r="H14" s="40">
        <f>[1]TIC!F10</f>
        <v>34244.042565454343</v>
      </c>
      <c r="I14" s="43">
        <f>+H14/H$7*100</f>
        <v>13.530265449306746</v>
      </c>
      <c r="J14" s="40">
        <f>[1]TIC!G10</f>
        <v>674424.23719234287</v>
      </c>
      <c r="K14" s="43">
        <f>+J14/J$7*100</f>
        <v>47.105800909944264</v>
      </c>
      <c r="L14" s="40">
        <f>[1]TIC!H10</f>
        <v>69446.151869350986</v>
      </c>
      <c r="M14" s="43">
        <f>+L14/L$7*100</f>
        <v>14.794762127698801</v>
      </c>
      <c r="N14" s="40">
        <f>[1]TIC!I10</f>
        <v>35995.936030033954</v>
      </c>
      <c r="O14" s="43">
        <f>+N14/N$7*100</f>
        <v>9.1249133919727186</v>
      </c>
      <c r="P14" s="40">
        <f>[1]TIC!J10</f>
        <v>34545.14925467896</v>
      </c>
      <c r="Q14" s="43">
        <f>+P14/P$7*100</f>
        <v>36.370440520638375</v>
      </c>
    </row>
    <row r="15" spans="1:17">
      <c r="A15" s="61"/>
      <c r="B15" s="40"/>
      <c r="C15" s="43"/>
      <c r="D15" s="40"/>
      <c r="E15" s="43"/>
      <c r="F15" s="40"/>
      <c r="G15" s="43"/>
      <c r="H15" s="40"/>
      <c r="I15" s="43"/>
      <c r="J15" s="40"/>
      <c r="K15" s="43"/>
      <c r="L15" s="40"/>
      <c r="M15" s="43"/>
      <c r="N15" s="40"/>
      <c r="O15" s="43"/>
      <c r="P15" s="40"/>
      <c r="Q15" s="43"/>
    </row>
    <row r="16" spans="1:17">
      <c r="A16" s="61" t="s">
        <v>57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</row>
    <row r="17" spans="1:17">
      <c r="A17" s="62" t="s">
        <v>53</v>
      </c>
      <c r="B17" s="59">
        <f>[1]TIC!C12</f>
        <v>0</v>
      </c>
      <c r="C17" s="60">
        <f t="shared" si="0"/>
        <v>0</v>
      </c>
      <c r="D17" s="59">
        <f>[1]TIC!D12</f>
        <v>0</v>
      </c>
      <c r="E17" s="60">
        <f t="shared" si="0"/>
        <v>0</v>
      </c>
      <c r="F17" s="59">
        <f>[1]TIC!E12</f>
        <v>0</v>
      </c>
      <c r="G17" s="60">
        <f t="shared" ref="G17:G21" si="1">+F17/F$7*100</f>
        <v>0</v>
      </c>
      <c r="H17" s="59">
        <f>[1]TIC!F12</f>
        <v>0</v>
      </c>
      <c r="I17" s="60">
        <f t="shared" ref="I17:I21" si="2">+H17/H$7*100</f>
        <v>0</v>
      </c>
      <c r="J17" s="59">
        <f>[1]TIC!G12</f>
        <v>0</v>
      </c>
      <c r="K17" s="60">
        <f t="shared" ref="K17:K21" si="3">+J17/J$7*100</f>
        <v>0</v>
      </c>
      <c r="L17" s="59">
        <f>[1]TIC!H12</f>
        <v>0</v>
      </c>
      <c r="M17" s="60">
        <f t="shared" ref="M17:M21" si="4">+L17/L$7*100</f>
        <v>0</v>
      </c>
      <c r="N17" s="59">
        <f>[1]TIC!I12</f>
        <v>0</v>
      </c>
      <c r="O17" s="60">
        <f t="shared" ref="O17:O21" si="5">+N17/N$7*100</f>
        <v>0</v>
      </c>
      <c r="P17" s="59">
        <f>[1]TIC!J12</f>
        <v>0</v>
      </c>
      <c r="Q17" s="60">
        <f t="shared" ref="Q17:Q21" si="6">+P17/P$7*100</f>
        <v>0</v>
      </c>
    </row>
    <row r="18" spans="1:17">
      <c r="A18" s="62" t="s">
        <v>54</v>
      </c>
      <c r="B18" s="40">
        <f>[1]TIC!C13</f>
        <v>257359.76826515995</v>
      </c>
      <c r="C18" s="43">
        <f t="shared" si="0"/>
        <v>14.675450039517241</v>
      </c>
      <c r="D18" s="40">
        <f>[1]TIC!D13</f>
        <v>174031.60234999345</v>
      </c>
      <c r="E18" s="43">
        <f t="shared" si="0"/>
        <v>12.995527285505402</v>
      </c>
      <c r="F18" s="40">
        <f>[1]TIC!E13</f>
        <v>167870.54103890198</v>
      </c>
      <c r="G18" s="43">
        <f t="shared" si="1"/>
        <v>13.465331694141394</v>
      </c>
      <c r="H18" s="40">
        <f>[1]TIC!F13</f>
        <v>29201.678969524208</v>
      </c>
      <c r="I18" s="43">
        <f t="shared" si="2"/>
        <v>11.537962180367318</v>
      </c>
      <c r="J18" s="40">
        <f>[1]TIC!G13</f>
        <v>205537.72010099134</v>
      </c>
      <c r="K18" s="43">
        <f t="shared" si="3"/>
        <v>14.355977126308225</v>
      </c>
      <c r="L18" s="40">
        <f>[1]TIC!H13</f>
        <v>30737.422326962213</v>
      </c>
      <c r="M18" s="43">
        <f t="shared" si="4"/>
        <v>6.548280063113511</v>
      </c>
      <c r="N18" s="40">
        <f>[1]TIC!I13</f>
        <v>25099.962681501645</v>
      </c>
      <c r="O18" s="43">
        <f t="shared" si="5"/>
        <v>6.3628012178749787</v>
      </c>
      <c r="P18" s="40">
        <f>[1]TIC!J13</f>
        <v>7403.7166232488471</v>
      </c>
      <c r="Q18" s="43">
        <f t="shared" si="6"/>
        <v>7.7949130597854257</v>
      </c>
    </row>
    <row r="19" spans="1:17" ht="15" customHeight="1">
      <c r="A19" s="62" t="s">
        <v>55</v>
      </c>
      <c r="B19" s="40">
        <f>[1]TIC!C14</f>
        <v>519869.9530828576</v>
      </c>
      <c r="C19" s="43">
        <f t="shared" si="0"/>
        <v>29.644592761884564</v>
      </c>
      <c r="D19" s="40">
        <f>[1]TIC!D14</f>
        <v>405947.60396125703</v>
      </c>
      <c r="E19" s="43">
        <f t="shared" si="0"/>
        <v>30.313478084023711</v>
      </c>
      <c r="F19" s="40">
        <f>[1]TIC!E14</f>
        <v>385023.68665162689</v>
      </c>
      <c r="G19" s="43">
        <f t="shared" si="1"/>
        <v>30.883748981686292</v>
      </c>
      <c r="H19" s="40">
        <f>[1]TIC!F14</f>
        <v>79186.775325420938</v>
      </c>
      <c r="I19" s="43">
        <f t="shared" si="2"/>
        <v>31.287722183490509</v>
      </c>
      <c r="J19" s="40">
        <f>[1]TIC!G14</f>
        <v>446033.07852439414</v>
      </c>
      <c r="K19" s="43">
        <f t="shared" si="3"/>
        <v>31.153603677839758</v>
      </c>
      <c r="L19" s="40">
        <f>[1]TIC!H14</f>
        <v>125288.06792976803</v>
      </c>
      <c r="M19" s="43">
        <f t="shared" si="4"/>
        <v>26.691286882923009</v>
      </c>
      <c r="N19" s="40">
        <f>[1]TIC!I14</f>
        <v>104821.65741157207</v>
      </c>
      <c r="O19" s="43">
        <f t="shared" si="5"/>
        <v>26.572125939038354</v>
      </c>
      <c r="P19" s="40">
        <f>[1]TIC!J14</f>
        <v>25417.683747434123</v>
      </c>
      <c r="Q19" s="43">
        <f t="shared" si="6"/>
        <v>26.760699399300968</v>
      </c>
    </row>
    <row r="20" spans="1:17">
      <c r="A20" s="62" t="s">
        <v>56</v>
      </c>
      <c r="B20" s="40">
        <f>[1]TIC!C15</f>
        <v>531537.97649197804</v>
      </c>
      <c r="C20" s="43">
        <f t="shared" si="0"/>
        <v>30.309939547649623</v>
      </c>
      <c r="D20" s="40">
        <f>[1]TIC!D15</f>
        <v>424828.88653734722</v>
      </c>
      <c r="E20" s="43">
        <f t="shared" si="0"/>
        <v>31.723407197986887</v>
      </c>
      <c r="F20" s="40">
        <f>[1]TIC!E15</f>
        <v>395974.67182461149</v>
      </c>
      <c r="G20" s="43">
        <f t="shared" si="1"/>
        <v>31.762155918479866</v>
      </c>
      <c r="H20" s="40">
        <f>[1]TIC!F15</f>
        <v>96425.001506535293</v>
      </c>
      <c r="I20" s="43">
        <f t="shared" si="2"/>
        <v>38.098768970967598</v>
      </c>
      <c r="J20" s="40">
        <f>[1]TIC!G15</f>
        <v>459958.24983193807</v>
      </c>
      <c r="K20" s="43">
        <f t="shared" si="3"/>
        <v>32.126220483518047</v>
      </c>
      <c r="L20" s="40">
        <f>[1]TIC!H15</f>
        <v>174951.58551923622</v>
      </c>
      <c r="M20" s="43">
        <f t="shared" si="4"/>
        <v>37.271569726287332</v>
      </c>
      <c r="N20" s="40">
        <f>[1]TIC!I15</f>
        <v>148398.86884325228</v>
      </c>
      <c r="O20" s="43">
        <f t="shared" si="5"/>
        <v>37.618880768416531</v>
      </c>
      <c r="P20" s="40">
        <f>[1]TIC!J15</f>
        <v>34878.764704726942</v>
      </c>
      <c r="Q20" s="43">
        <f t="shared" si="6"/>
        <v>36.721683492358721</v>
      </c>
    </row>
    <row r="21" spans="1:17">
      <c r="A21" s="62" t="s">
        <v>64</v>
      </c>
      <c r="B21" s="40">
        <f>[1]TIC!C16</f>
        <v>444907.7776794433</v>
      </c>
      <c r="C21" s="43">
        <f t="shared" si="0"/>
        <v>25.370017650933697</v>
      </c>
      <c r="D21" s="40">
        <f>[1]TIC!D16</f>
        <v>334357.2871055617</v>
      </c>
      <c r="E21" s="43">
        <f t="shared" si="0"/>
        <v>24.967587432479061</v>
      </c>
      <c r="F21" s="40">
        <f>[1]TIC!E16</f>
        <v>297818.11014785431</v>
      </c>
      <c r="G21" s="43">
        <f t="shared" si="1"/>
        <v>23.888763405688167</v>
      </c>
      <c r="H21" s="40">
        <f>[1]TIC!F16</f>
        <v>48278.715181826599</v>
      </c>
      <c r="I21" s="43">
        <f t="shared" si="2"/>
        <v>19.075546665175764</v>
      </c>
      <c r="J21" s="40">
        <f>[1]TIC!G16</f>
        <v>320193.21114640473</v>
      </c>
      <c r="K21" s="43">
        <f t="shared" si="3"/>
        <v>22.364198712325773</v>
      </c>
      <c r="L21" s="40">
        <f>[1]TIC!H16</f>
        <v>138419.80448433326</v>
      </c>
      <c r="M21" s="43">
        <f t="shared" si="4"/>
        <v>29.488863327675485</v>
      </c>
      <c r="N21" s="40">
        <f>[1]TIC!I16</f>
        <v>116159.26647373159</v>
      </c>
      <c r="O21" s="43">
        <f t="shared" si="5"/>
        <v>29.446192074669085</v>
      </c>
      <c r="P21" s="40">
        <f>[1]TIC!J16</f>
        <v>27281.222997346951</v>
      </c>
      <c r="Q21" s="43">
        <f t="shared" si="6"/>
        <v>28.722704048554277</v>
      </c>
    </row>
    <row r="22" spans="1:17">
      <c r="A22" s="63"/>
      <c r="B22" s="40"/>
      <c r="C22" s="43"/>
      <c r="D22" s="40"/>
      <c r="E22" s="43"/>
      <c r="F22" s="40"/>
      <c r="G22" s="43"/>
      <c r="H22" s="40"/>
      <c r="I22" s="43"/>
      <c r="J22" s="40"/>
      <c r="K22" s="43"/>
      <c r="L22" s="40"/>
      <c r="M22" s="43"/>
      <c r="N22" s="40"/>
      <c r="O22" s="43"/>
      <c r="P22" s="40"/>
      <c r="Q22" s="43"/>
    </row>
    <row r="23" spans="1:17" ht="14.25" customHeight="1">
      <c r="A23" s="61" t="s">
        <v>10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17">
      <c r="A24" s="62" t="s">
        <v>11</v>
      </c>
      <c r="B24" s="40">
        <f>[1]TIC!C18</f>
        <v>1214994.098383012</v>
      </c>
      <c r="C24" s="44">
        <f t="shared" si="0"/>
        <v>69.282721651960713</v>
      </c>
      <c r="D24" s="40">
        <f>[1]TIC!D18</f>
        <v>933502.95982733578</v>
      </c>
      <c r="E24" s="44">
        <f t="shared" si="0"/>
        <v>69.707817555681146</v>
      </c>
      <c r="F24" s="40">
        <f>[1]TIC!E18</f>
        <v>836557.18517224328</v>
      </c>
      <c r="G24" s="44">
        <f>+F24/F$7*100</f>
        <v>67.102422555790184</v>
      </c>
      <c r="H24" s="40">
        <f>[1]TIC!F18</f>
        <v>172508.75110399642</v>
      </c>
      <c r="I24" s="44">
        <f>+H24/H$7*100</f>
        <v>68.160445435262574</v>
      </c>
      <c r="J24" s="40">
        <f>[1]TIC!G18</f>
        <v>982453.96642514213</v>
      </c>
      <c r="K24" s="44">
        <f>+J24/J$7*100</f>
        <v>68.62042968424511</v>
      </c>
      <c r="L24" s="40">
        <f>[1]TIC!H18</f>
        <v>302907.20752553106</v>
      </c>
      <c r="M24" s="44">
        <f>+L24/L$7*100</f>
        <v>64.531150560173018</v>
      </c>
      <c r="N24" s="40">
        <f>[1]TIC!I18</f>
        <v>250692.2001908356</v>
      </c>
      <c r="O24" s="44">
        <f>+N24/N$7*100</f>
        <v>63.550080011137965</v>
      </c>
      <c r="P24" s="40">
        <f>[1]TIC!J18</f>
        <v>65028.438732435177</v>
      </c>
      <c r="Q24" s="44">
        <f>+P24/P$7*100</f>
        <v>68.464401344210955</v>
      </c>
    </row>
    <row r="25" spans="1:17">
      <c r="A25" s="62" t="s">
        <v>12</v>
      </c>
      <c r="B25" s="40">
        <f>[1]TIC!C19</f>
        <v>538681.37713649776</v>
      </c>
      <c r="C25" s="44">
        <f t="shared" si="0"/>
        <v>30.717278348028454</v>
      </c>
      <c r="D25" s="40">
        <f>[1]TIC!D19</f>
        <v>405662.42012681213</v>
      </c>
      <c r="E25" s="44">
        <f t="shared" si="0"/>
        <v>30.292182444313053</v>
      </c>
      <c r="F25" s="40">
        <f>[1]TIC!E19</f>
        <v>410129.82449075556</v>
      </c>
      <c r="G25" s="44">
        <f>+F25/F$7*100</f>
        <v>32.897577444205872</v>
      </c>
      <c r="H25" s="40">
        <f>[1]TIC!F19</f>
        <v>80583.419879309513</v>
      </c>
      <c r="I25" s="44">
        <f>+H25/H$7*100</f>
        <v>31.839554564738172</v>
      </c>
      <c r="J25" s="40">
        <f>[1]TIC!G19</f>
        <v>449268.29317858338</v>
      </c>
      <c r="K25" s="44">
        <f>+J25/J$7*100</f>
        <v>31.379570315746498</v>
      </c>
      <c r="L25" s="40">
        <f>[1]TIC!H19</f>
        <v>166489.67273476248</v>
      </c>
      <c r="M25" s="44">
        <f>+L25/L$7*100</f>
        <v>35.468849439825007</v>
      </c>
      <c r="N25" s="40">
        <f>[1]TIC!I19</f>
        <v>143787.5552192193</v>
      </c>
      <c r="O25" s="44">
        <f>+N25/N$7*100</f>
        <v>36.449919988860294</v>
      </c>
      <c r="P25" s="40">
        <f>[1]TIC!J19</f>
        <v>29952.949340321928</v>
      </c>
      <c r="Q25" s="44">
        <f>+P25/P$7*100</f>
        <v>31.535598655788682</v>
      </c>
    </row>
    <row r="26" spans="1:17">
      <c r="A26" s="62"/>
      <c r="B26" s="40"/>
      <c r="C26" s="44"/>
      <c r="D26" s="40"/>
      <c r="E26" s="44"/>
      <c r="F26" s="40"/>
      <c r="G26" s="44"/>
      <c r="H26" s="40"/>
      <c r="I26" s="44"/>
      <c r="J26" s="40"/>
      <c r="K26" s="44"/>
      <c r="L26" s="40"/>
      <c r="M26" s="44"/>
      <c r="N26" s="40"/>
      <c r="O26" s="44"/>
      <c r="P26" s="40"/>
      <c r="Q26" s="44"/>
    </row>
    <row r="27" spans="1:17" ht="22.5">
      <c r="A27" s="61" t="s">
        <v>58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8" spans="1:17">
      <c r="A28" s="62" t="s">
        <v>13</v>
      </c>
      <c r="B28" s="40">
        <f>[1]TIC!C21</f>
        <v>350529.83375174308</v>
      </c>
      <c r="C28" s="43">
        <f t="shared" si="0"/>
        <v>19.98829536279305</v>
      </c>
      <c r="D28" s="40">
        <f>[1]TIC!D21</f>
        <v>253238.60210416661</v>
      </c>
      <c r="E28" s="43">
        <f t="shared" si="0"/>
        <v>18.910181363322177</v>
      </c>
      <c r="F28" s="40">
        <f>[1]TIC!E21</f>
        <v>167723.33941807444</v>
      </c>
      <c r="G28" s="43">
        <f t="shared" ref="G28:G32" si="7">+F28/F$7*100</f>
        <v>13.453524270169973</v>
      </c>
      <c r="H28" s="40">
        <f>[1]TIC!F21</f>
        <v>6646.6036377126566</v>
      </c>
      <c r="I28" s="43">
        <f t="shared" ref="I28:I32" si="8">+H28/H$7*100</f>
        <v>2.6261593204916318</v>
      </c>
      <c r="J28" s="40">
        <f>[1]TIC!G21</f>
        <v>224009.50262270973</v>
      </c>
      <c r="K28" s="43">
        <f t="shared" ref="K28:K32" si="9">+J28/J$7*100</f>
        <v>15.64615630720812</v>
      </c>
      <c r="L28" s="40">
        <f>[1]TIC!H21</f>
        <v>39375.662995950668</v>
      </c>
      <c r="M28" s="43">
        <f t="shared" ref="M28:M32" si="10">+L28/L$7*100</f>
        <v>8.3885651251271618</v>
      </c>
      <c r="N28" s="40">
        <f>[1]TIC!I21</f>
        <v>27318.695748602448</v>
      </c>
      <c r="O28" s="43">
        <f t="shared" ref="O28:O32" si="11">+N28/N$7*100</f>
        <v>6.9252465744926912</v>
      </c>
      <c r="P28" s="40">
        <f>[1]TIC!J21</f>
        <v>12614.955521377931</v>
      </c>
      <c r="Q28" s="43">
        <f t="shared" ref="Q28:Q32" si="12">+P28/P$7*100</f>
        <v>13.28150259471324</v>
      </c>
    </row>
    <row r="29" spans="1:17">
      <c r="A29" s="62" t="s">
        <v>14</v>
      </c>
      <c r="B29" s="40">
        <f>[1]TIC!C22</f>
        <v>976156.11330961878</v>
      </c>
      <c r="C29" s="43">
        <f t="shared" si="0"/>
        <v>55.663440980739956</v>
      </c>
      <c r="D29" s="40">
        <f>[1]TIC!D22</f>
        <v>743176.17386972613</v>
      </c>
      <c r="E29" s="43">
        <f t="shared" si="0"/>
        <v>55.495473896967738</v>
      </c>
      <c r="F29" s="40">
        <f>[1]TIC!E22</f>
        <v>684898.83990157628</v>
      </c>
      <c r="G29" s="43">
        <f t="shared" si="7"/>
        <v>54.937513152293882</v>
      </c>
      <c r="H29" s="40">
        <f>[1]TIC!F22</f>
        <v>71837.473183544425</v>
      </c>
      <c r="I29" s="43">
        <f t="shared" si="8"/>
        <v>28.383917568229872</v>
      </c>
      <c r="J29" s="40">
        <f>[1]TIC!G22</f>
        <v>804095.28876254091</v>
      </c>
      <c r="K29" s="43">
        <f t="shared" si="9"/>
        <v>56.162798571353655</v>
      </c>
      <c r="L29" s="40">
        <f>[1]TIC!H22</f>
        <v>205097.81223612826</v>
      </c>
      <c r="M29" s="43">
        <f t="shared" si="10"/>
        <v>43.693901868796353</v>
      </c>
      <c r="N29" s="40">
        <f>[1]TIC!I22</f>
        <v>164304.37802618538</v>
      </c>
      <c r="O29" s="43">
        <f t="shared" si="11"/>
        <v>41.650902428539318</v>
      </c>
      <c r="P29" s="40">
        <f>[1]TIC!J22</f>
        <v>46198.851946754425</v>
      </c>
      <c r="Q29" s="43">
        <f t="shared" si="12"/>
        <v>48.639899757376966</v>
      </c>
    </row>
    <row r="30" spans="1:17">
      <c r="A30" s="62" t="s">
        <v>19</v>
      </c>
      <c r="B30" s="40">
        <f>[1]TIC!C23</f>
        <v>304786.86628840416</v>
      </c>
      <c r="C30" s="43">
        <f t="shared" si="0"/>
        <v>17.379889868054459</v>
      </c>
      <c r="D30" s="40">
        <f>[1]TIC!D23</f>
        <v>242201.02262614787</v>
      </c>
      <c r="E30" s="43">
        <f t="shared" si="0"/>
        <v>18.085968040364559</v>
      </c>
      <c r="F30" s="40">
        <f>[1]TIC!E23</f>
        <v>278524.57866343769</v>
      </c>
      <c r="G30" s="43">
        <f t="shared" si="7"/>
        <v>22.341179181671006</v>
      </c>
      <c r="H30" s="40">
        <f>[1]TIC!F23</f>
        <v>91726.977883741376</v>
      </c>
      <c r="I30" s="43">
        <f t="shared" si="8"/>
        <v>36.24251889237317</v>
      </c>
      <c r="J30" s="40">
        <f>[1]TIC!G23</f>
        <v>285310.15827370377</v>
      </c>
      <c r="K30" s="43">
        <f t="shared" si="9"/>
        <v>19.92775877862292</v>
      </c>
      <c r="L30" s="40">
        <f>[1]TIC!H23</f>
        <v>143128.84978477025</v>
      </c>
      <c r="M30" s="43">
        <f t="shared" si="10"/>
        <v>30.492075214773156</v>
      </c>
      <c r="N30" s="40">
        <f>[1]TIC!I23</f>
        <v>127089.6340095545</v>
      </c>
      <c r="O30" s="43">
        <f t="shared" si="11"/>
        <v>32.217023121362672</v>
      </c>
      <c r="P30" s="40">
        <f>[1]TIC!J23</f>
        <v>24768.594668099449</v>
      </c>
      <c r="Q30" s="43">
        <f t="shared" si="12"/>
        <v>26.077313851347661</v>
      </c>
    </row>
    <row r="31" spans="1:17">
      <c r="A31" s="62" t="s">
        <v>15</v>
      </c>
      <c r="B31" s="40">
        <f>[1]TIC!C24</f>
        <v>113745.62904665495</v>
      </c>
      <c r="C31" s="43">
        <f t="shared" si="0"/>
        <v>6.4861276008291417</v>
      </c>
      <c r="D31" s="40">
        <f>[1]TIC!D24</f>
        <v>94265.601017093359</v>
      </c>
      <c r="E31" s="43">
        <f t="shared" si="0"/>
        <v>7.0391306725921687</v>
      </c>
      <c r="F31" s="40">
        <f>[1]TIC!E24</f>
        <v>110067.06941365215</v>
      </c>
      <c r="G31" s="43">
        <f t="shared" si="7"/>
        <v>8.8287652442452949</v>
      </c>
      <c r="H31" s="40">
        <f>[1]TIC!F24</f>
        <v>82092.207464839972</v>
      </c>
      <c r="I31" s="43">
        <f t="shared" si="8"/>
        <v>32.435696112565815</v>
      </c>
      <c r="J31" s="40">
        <f>[1]TIC!G24</f>
        <v>112006.51556303918</v>
      </c>
      <c r="K31" s="43">
        <f t="shared" si="9"/>
        <v>7.8232013794373163</v>
      </c>
      <c r="L31" s="40">
        <f>[1]TIC!H24</f>
        <v>78708.588799289064</v>
      </c>
      <c r="M31" s="43">
        <f t="shared" si="10"/>
        <v>16.768025547089579</v>
      </c>
      <c r="N31" s="40">
        <f>[1]TIC!I24</f>
        <v>72977.150382519118</v>
      </c>
      <c r="O31" s="43">
        <f t="shared" si="11"/>
        <v>18.499593295138649</v>
      </c>
      <c r="P31" s="40">
        <f>[1]TIC!J24</f>
        <v>11102.9167355599</v>
      </c>
      <c r="Q31" s="43">
        <f t="shared" si="12"/>
        <v>11.689570936839612</v>
      </c>
    </row>
    <row r="32" spans="1:17">
      <c r="A32" s="65" t="s">
        <v>65</v>
      </c>
      <c r="B32" s="45">
        <f>[1]TIC!C25</f>
        <v>8457.0331230370066</v>
      </c>
      <c r="C32" s="46">
        <f t="shared" si="0"/>
        <v>0.48224618756961146</v>
      </c>
      <c r="D32" s="45">
        <f>[1]TIC!D25</f>
        <v>6283.9803370291384</v>
      </c>
      <c r="E32" s="46">
        <f t="shared" si="0"/>
        <v>0.46924602674868526</v>
      </c>
      <c r="F32" s="45">
        <f>[1]TIC!E25</f>
        <v>5473.1822662656969</v>
      </c>
      <c r="G32" s="46">
        <f t="shared" si="7"/>
        <v>0.43901815161649738</v>
      </c>
      <c r="H32" s="45">
        <f>[1]TIC!F25</f>
        <v>788.90881346873232</v>
      </c>
      <c r="I32" s="46">
        <f t="shared" si="8"/>
        <v>0.31170810634074292</v>
      </c>
      <c r="J32" s="45">
        <f>[1]TIC!G25</f>
        <v>6300.7943817457744</v>
      </c>
      <c r="K32" s="46">
        <f t="shared" si="9"/>
        <v>0.44008496337056252</v>
      </c>
      <c r="L32" s="45">
        <f>[1]TIC!H25</f>
        <v>3085.966444161354</v>
      </c>
      <c r="M32" s="46">
        <f t="shared" si="10"/>
        <v>0.65743224421305035</v>
      </c>
      <c r="N32" s="45">
        <f>[1]TIC!I25</f>
        <v>2789.8972431960628</v>
      </c>
      <c r="O32" s="46">
        <f t="shared" si="11"/>
        <v>0.70723458046559684</v>
      </c>
      <c r="P32" s="45">
        <f>[1]TIC!J25</f>
        <v>296.06920096529109</v>
      </c>
      <c r="Q32" s="46">
        <f t="shared" si="12"/>
        <v>0.31171285972205076</v>
      </c>
    </row>
    <row r="33" spans="1:17">
      <c r="A33" s="62"/>
      <c r="B33" s="45"/>
      <c r="C33" s="46"/>
      <c r="D33" s="45"/>
      <c r="E33" s="46"/>
      <c r="F33" s="45"/>
      <c r="G33" s="46"/>
      <c r="H33" s="45"/>
      <c r="I33" s="46"/>
      <c r="J33" s="45"/>
      <c r="K33" s="46"/>
      <c r="L33" s="45"/>
      <c r="M33" s="46"/>
      <c r="N33" s="45"/>
      <c r="O33" s="46"/>
      <c r="P33" s="45"/>
      <c r="Q33" s="46"/>
    </row>
    <row r="34" spans="1:17">
      <c r="A34" s="61" t="s">
        <v>52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1:17">
      <c r="A35" s="62" t="s">
        <v>66</v>
      </c>
      <c r="B35" s="45">
        <f>[1]TIC!C27</f>
        <v>349465.69500090886</v>
      </c>
      <c r="C35" s="46">
        <f t="shared" si="0"/>
        <v>19.927614879676931</v>
      </c>
      <c r="D35" s="45">
        <f>[1]TIC!D27</f>
        <v>255293.65455162124</v>
      </c>
      <c r="E35" s="46">
        <f t="shared" si="0"/>
        <v>19.063639067517375</v>
      </c>
      <c r="F35" s="45">
        <f>[1]TIC!E27</f>
        <v>134779.51065680367</v>
      </c>
      <c r="G35" s="46">
        <f t="shared" ref="G35:G40" si="13">+F35/F$7*100</f>
        <v>10.811014281221363</v>
      </c>
      <c r="H35" s="45">
        <f>[1]TIC!F27</f>
        <v>4191.0768878494009</v>
      </c>
      <c r="I35" s="46">
        <f t="shared" ref="I35:I40" si="14">+H35/H$7*100</f>
        <v>1.6559488472386914</v>
      </c>
      <c r="J35" s="45">
        <f>[1]TIC!G27</f>
        <v>229574.44758584863</v>
      </c>
      <c r="K35" s="46">
        <f t="shared" ref="K35:K40" si="15">+J35/J$7*100</f>
        <v>16.034845169577189</v>
      </c>
      <c r="L35" s="45">
        <f>[1]TIC!H27</f>
        <v>20311.002001835335</v>
      </c>
      <c r="M35" s="46">
        <f t="shared" ref="M35:M40" si="16">+L35/L$7*100</f>
        <v>4.3270423933307605</v>
      </c>
      <c r="N35" s="45">
        <f>[1]TIC!I27</f>
        <v>13556.307898089552</v>
      </c>
      <c r="O35" s="46">
        <f t="shared" ref="O35:O40" si="17">+N35/N$7*100</f>
        <v>3.4365028147002796</v>
      </c>
      <c r="P35" s="45">
        <f>[1]TIC!J27</f>
        <v>6754.6941037458009</v>
      </c>
      <c r="Q35" s="46">
        <f t="shared" ref="Q35:Q40" si="18">+P35/P$7*100</f>
        <v>7.1115975885418568</v>
      </c>
    </row>
    <row r="36" spans="1:17">
      <c r="A36" s="62" t="s">
        <v>67</v>
      </c>
      <c r="B36" s="45">
        <f>[1]TIC!C28</f>
        <v>349504.78719021822</v>
      </c>
      <c r="C36" s="46">
        <f t="shared" si="0"/>
        <v>19.929844037229458</v>
      </c>
      <c r="D36" s="45">
        <f>[1]TIC!D28</f>
        <v>248172.44036389739</v>
      </c>
      <c r="E36" s="46">
        <f t="shared" si="0"/>
        <v>18.531873962600514</v>
      </c>
      <c r="F36" s="45">
        <f>[1]TIC!E28</f>
        <v>205207.37576950862</v>
      </c>
      <c r="G36" s="46">
        <f t="shared" si="13"/>
        <v>16.460216091043705</v>
      </c>
      <c r="H36" s="45">
        <f>[1]TIC!F28</f>
        <v>14469.079677861411</v>
      </c>
      <c r="I36" s="46">
        <f t="shared" si="14"/>
        <v>5.7169210812198159</v>
      </c>
      <c r="J36" s="45">
        <f>[1]TIC!G28</f>
        <v>270814.99563223834</v>
      </c>
      <c r="K36" s="46">
        <f t="shared" si="15"/>
        <v>18.915330387275826</v>
      </c>
      <c r="L36" s="45">
        <f>[1]TIC!H28</f>
        <v>41922.383164714556</v>
      </c>
      <c r="M36" s="46">
        <f t="shared" si="16"/>
        <v>8.9311167005342273</v>
      </c>
      <c r="N36" s="45">
        <f>[1]TIC!I28</f>
        <v>32988.616832147025</v>
      </c>
      <c r="O36" s="46">
        <f t="shared" si="17"/>
        <v>8.3625626866086833</v>
      </c>
      <c r="P36" s="45">
        <f>[1]TIC!J28</f>
        <v>9793.9583414059853</v>
      </c>
      <c r="Q36" s="46">
        <f t="shared" si="18"/>
        <v>10.311450001029295</v>
      </c>
    </row>
    <row r="37" spans="1:17">
      <c r="A37" s="62" t="s">
        <v>68</v>
      </c>
      <c r="B37" s="45">
        <f>[1]TIC!C29</f>
        <v>349280.13302353438</v>
      </c>
      <c r="C37" s="46">
        <f t="shared" si="0"/>
        <v>19.917033561755524</v>
      </c>
      <c r="D37" s="45">
        <f>[1]TIC!D29</f>
        <v>261018.31841360807</v>
      </c>
      <c r="E37" s="46">
        <f t="shared" si="0"/>
        <v>19.491119044798637</v>
      </c>
      <c r="F37" s="45">
        <f>[1]TIC!E29</f>
        <v>276096.47816129675</v>
      </c>
      <c r="G37" s="46">
        <f t="shared" si="13"/>
        <v>22.146414939858847</v>
      </c>
      <c r="H37" s="45">
        <f>[1]TIC!F29</f>
        <v>28884.096496528662</v>
      </c>
      <c r="I37" s="46">
        <f t="shared" si="14"/>
        <v>11.412481225440231</v>
      </c>
      <c r="J37" s="45">
        <f>[1]TIC!G29</f>
        <v>294942.90663385671</v>
      </c>
      <c r="K37" s="46">
        <f t="shared" si="15"/>
        <v>20.600567229810814</v>
      </c>
      <c r="L37" s="45">
        <f>[1]TIC!H29</f>
        <v>81135.434029470212</v>
      </c>
      <c r="M37" s="46">
        <f t="shared" si="16"/>
        <v>17.285039045099058</v>
      </c>
      <c r="N37" s="45">
        <f>[1]TIC!I29</f>
        <v>64135.244694327848</v>
      </c>
      <c r="O37" s="46">
        <f t="shared" si="17"/>
        <v>16.258184055011711</v>
      </c>
      <c r="P37" s="45">
        <f>[1]TIC!J29</f>
        <v>18919.215058626611</v>
      </c>
      <c r="Q37" s="46">
        <f t="shared" si="18"/>
        <v>19.918865624636013</v>
      </c>
    </row>
    <row r="38" spans="1:17">
      <c r="A38" s="62" t="s">
        <v>69</v>
      </c>
      <c r="B38" s="45">
        <f>[1]TIC!C30</f>
        <v>349672.93644962629</v>
      </c>
      <c r="C38" s="46">
        <f t="shared" si="0"/>
        <v>19.939432428112227</v>
      </c>
      <c r="D38" s="45">
        <f>[1]TIC!D30</f>
        <v>280549.69175687293</v>
      </c>
      <c r="E38" s="46">
        <f t="shared" si="0"/>
        <v>20.949592631080595</v>
      </c>
      <c r="F38" s="45">
        <f>[1]TIC!E30</f>
        <v>303427.24415641802</v>
      </c>
      <c r="G38" s="46">
        <f t="shared" si="13"/>
        <v>24.338686599327584</v>
      </c>
      <c r="H38" s="45">
        <f>[1]TIC!F30</f>
        <v>56670.47664178093</v>
      </c>
      <c r="I38" s="46">
        <f t="shared" si="14"/>
        <v>22.391240480338432</v>
      </c>
      <c r="J38" s="45">
        <f>[1]TIC!G30</f>
        <v>308675.78385956335</v>
      </c>
      <c r="K38" s="46">
        <f t="shared" si="15"/>
        <v>21.559753072846213</v>
      </c>
      <c r="L38" s="45">
        <f>[1]TIC!H30</f>
        <v>124326.47096828916</v>
      </c>
      <c r="M38" s="46">
        <f t="shared" si="16"/>
        <v>26.486428904117176</v>
      </c>
      <c r="N38" s="45">
        <f>[1]TIC!I30</f>
        <v>104362.64144752375</v>
      </c>
      <c r="O38" s="46">
        <f t="shared" si="17"/>
        <v>26.455766111251712</v>
      </c>
      <c r="P38" s="45">
        <f>[1]TIC!J30</f>
        <v>25075.194880983556</v>
      </c>
      <c r="Q38" s="46">
        <f t="shared" si="18"/>
        <v>26.400114158971345</v>
      </c>
    </row>
    <row r="39" spans="1:17">
      <c r="A39" s="62" t="s">
        <v>70</v>
      </c>
      <c r="B39" s="45">
        <f>[1]TIC!C31</f>
        <v>349525.52181620861</v>
      </c>
      <c r="C39" s="46">
        <f t="shared" si="0"/>
        <v>19.931026389738793</v>
      </c>
      <c r="D39" s="45">
        <f>[1]TIC!D31</f>
        <v>289669.92854114523</v>
      </c>
      <c r="E39" s="46">
        <f t="shared" si="0"/>
        <v>21.630631502066347</v>
      </c>
      <c r="F39" s="45">
        <f>[1]TIC!E31</f>
        <v>321497.46558769402</v>
      </c>
      <c r="G39" s="46">
        <f t="shared" si="13"/>
        <v>25.788145949686896</v>
      </c>
      <c r="H39" s="45">
        <f>[1]TIC!F31</f>
        <v>146277.00101692803</v>
      </c>
      <c r="I39" s="46">
        <f t="shared" si="14"/>
        <v>57.795940683830004</v>
      </c>
      <c r="J39" s="45">
        <f>[1]TIC!G31</f>
        <v>323230.4437180793</v>
      </c>
      <c r="K39" s="46">
        <f t="shared" si="15"/>
        <v>22.576337103784113</v>
      </c>
      <c r="L39" s="45">
        <f>[1]TIC!H31</f>
        <v>198276.89958098647</v>
      </c>
      <c r="M39" s="46">
        <f t="shared" si="16"/>
        <v>42.240779161342637</v>
      </c>
      <c r="N39" s="45">
        <f>[1]TIC!I31</f>
        <v>176246.83748496408</v>
      </c>
      <c r="O39" s="46">
        <f t="shared" si="17"/>
        <v>44.678297192147539</v>
      </c>
      <c r="P39" s="45">
        <f>[1]TIC!J31</f>
        <v>34203.742225995746</v>
      </c>
      <c r="Q39" s="46">
        <f t="shared" si="18"/>
        <v>36.010994280053126</v>
      </c>
    </row>
    <row r="40" spans="1:17">
      <c r="A40" s="64" t="s">
        <v>71</v>
      </c>
      <c r="B40" s="47">
        <f>[1]TIC!C32</f>
        <v>6226.4020389758998</v>
      </c>
      <c r="C40" s="48">
        <f t="shared" si="0"/>
        <v>0.355048703474097</v>
      </c>
      <c r="D40" s="47">
        <f>[1]TIC!D32</f>
        <v>4461.3463270493257</v>
      </c>
      <c r="E40" s="48">
        <f t="shared" si="0"/>
        <v>0.33314379193418364</v>
      </c>
      <c r="F40" s="47">
        <f>[1]TIC!E32</f>
        <v>5678.9353312947742</v>
      </c>
      <c r="G40" s="48">
        <f t="shared" si="13"/>
        <v>0.45552213885902804</v>
      </c>
      <c r="H40" s="47">
        <f>[1]TIC!F32</f>
        <v>2600.4402623572023</v>
      </c>
      <c r="I40" s="48">
        <f t="shared" si="14"/>
        <v>1.0274676819334518</v>
      </c>
      <c r="J40" s="47">
        <f>[1]TIC!G32</f>
        <v>4483.6821741740541</v>
      </c>
      <c r="K40" s="48">
        <f t="shared" si="15"/>
        <v>0.31316703669988893</v>
      </c>
      <c r="L40" s="47">
        <f>[1]TIC!H32</f>
        <v>3424.6905150037824</v>
      </c>
      <c r="M40" s="48">
        <f t="shared" si="16"/>
        <v>0.72959379557542625</v>
      </c>
      <c r="N40" s="47">
        <f>[1]TIC!I32</f>
        <v>3190.107053004584</v>
      </c>
      <c r="O40" s="48">
        <f t="shared" si="17"/>
        <v>0.80868714027883837</v>
      </c>
      <c r="P40" s="47">
        <f>[1]TIC!J32</f>
        <v>234.58346199919828</v>
      </c>
      <c r="Q40" s="48">
        <f t="shared" si="18"/>
        <v>0.24697834676779321</v>
      </c>
    </row>
    <row r="41" spans="1:17" ht="13.5">
      <c r="A41" s="67" t="s">
        <v>79</v>
      </c>
      <c r="B41" s="22"/>
      <c r="C41" s="21"/>
      <c r="D41" s="22"/>
      <c r="E41" s="10"/>
      <c r="F41" s="22"/>
      <c r="G41" s="10"/>
      <c r="H41" s="22"/>
      <c r="I41" s="10"/>
      <c r="J41" s="22"/>
      <c r="K41" s="10"/>
      <c r="L41" s="22"/>
      <c r="M41" s="10"/>
      <c r="N41" s="22"/>
      <c r="O41" s="10"/>
      <c r="P41" s="22"/>
      <c r="Q41" s="10"/>
    </row>
    <row r="42" spans="1:17">
      <c r="A42" s="67" t="s">
        <v>16</v>
      </c>
    </row>
    <row r="43" spans="1:17">
      <c r="A43" s="67" t="s">
        <v>17</v>
      </c>
    </row>
    <row r="44" spans="1:17">
      <c r="A44" s="67" t="s">
        <v>72</v>
      </c>
    </row>
    <row r="45" spans="1:17">
      <c r="A45" s="15"/>
      <c r="B45" s="88"/>
      <c r="C45" s="88"/>
      <c r="D45" s="15"/>
      <c r="E45" s="15"/>
    </row>
    <row r="46" spans="1:17">
      <c r="A46" s="15"/>
      <c r="B46" s="88"/>
      <c r="C46" s="88"/>
      <c r="D46" s="15"/>
      <c r="E46" s="15"/>
    </row>
  </sheetData>
  <mergeCells count="14">
    <mergeCell ref="B46:C46"/>
    <mergeCell ref="N4:O4"/>
    <mergeCell ref="P4:Q4"/>
    <mergeCell ref="H3:I4"/>
    <mergeCell ref="A1:Q1"/>
    <mergeCell ref="A2:A5"/>
    <mergeCell ref="J3:K4"/>
    <mergeCell ref="F3:G4"/>
    <mergeCell ref="D2:Q2"/>
    <mergeCell ref="B2:C4"/>
    <mergeCell ref="D3:E4"/>
    <mergeCell ref="L4:M4"/>
    <mergeCell ref="L3:Q3"/>
    <mergeCell ref="B45:C45"/>
  </mergeCells>
  <phoneticPr fontId="2" type="noConversion"/>
  <printOptions horizontalCentered="1" verticalCentered="1"/>
  <pageMargins left="0.15748031496062992" right="0.15748031496062992" top="0.19685039370078741" bottom="0.19685039370078741" header="0" footer="0"/>
  <pageSetup paperSize="11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3"/>
  <sheetViews>
    <sheetView view="pageBreakPreview" zoomScale="106" zoomScaleSheetLayoutView="106" workbookViewId="0">
      <selection activeCell="B33" sqref="B33:Z33"/>
    </sheetView>
  </sheetViews>
  <sheetFormatPr baseColWidth="10" defaultRowHeight="12.75"/>
  <cols>
    <col min="1" max="1" width="17.42578125" customWidth="1"/>
    <col min="2" max="2" width="9.7109375" bestFit="1" customWidth="1"/>
    <col min="3" max="3" width="4.85546875" customWidth="1"/>
    <col min="4" max="4" width="8" bestFit="1" customWidth="1"/>
    <col min="5" max="5" width="4.28515625" customWidth="1"/>
    <col min="6" max="6" width="8" bestFit="1" customWidth="1"/>
    <col min="7" max="7" width="4.140625" bestFit="1" customWidth="1"/>
    <col min="8" max="8" width="8.7109375" customWidth="1"/>
    <col min="9" max="9" width="4.140625" bestFit="1" customWidth="1"/>
    <col min="10" max="10" width="7" bestFit="1" customWidth="1"/>
    <col min="11" max="11" width="5.28515625" customWidth="1"/>
    <col min="12" max="12" width="6.140625" bestFit="1" customWidth="1"/>
    <col min="13" max="13" width="3.7109375" customWidth="1"/>
    <col min="14" max="14" width="0.5703125" customWidth="1"/>
    <col min="15" max="15" width="6.140625" customWidth="1"/>
    <col min="16" max="16" width="4.140625" bestFit="1" customWidth="1"/>
    <col min="17" max="17" width="8" bestFit="1" customWidth="1"/>
    <col min="18" max="18" width="4.140625" bestFit="1" customWidth="1"/>
    <col min="19" max="19" width="8" bestFit="1" customWidth="1"/>
    <col min="20" max="20" width="4" customWidth="1"/>
    <col min="21" max="21" width="8" bestFit="1" customWidth="1"/>
    <col min="22" max="22" width="5" customWidth="1"/>
    <col min="23" max="23" width="6.140625" bestFit="1" customWidth="1"/>
    <col min="24" max="24" width="4.140625" bestFit="1" customWidth="1"/>
    <col min="25" max="25" width="5.7109375" bestFit="1" customWidth="1"/>
    <col min="26" max="26" width="4" bestFit="1" customWidth="1"/>
  </cols>
  <sheetData>
    <row r="1" spans="1:26" ht="27" customHeight="1">
      <c r="A1" s="92" t="s">
        <v>73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>
      <c r="A2" s="89" t="s">
        <v>0</v>
      </c>
      <c r="B2" s="89" t="s">
        <v>18</v>
      </c>
      <c r="C2" s="89"/>
      <c r="D2" s="89" t="s">
        <v>34</v>
      </c>
      <c r="E2" s="89"/>
      <c r="F2" s="91" t="s">
        <v>41</v>
      </c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6">
      <c r="A3" s="89"/>
      <c r="B3" s="89"/>
      <c r="C3" s="89"/>
      <c r="D3" s="89"/>
      <c r="E3" s="89"/>
      <c r="F3" s="89" t="s">
        <v>59</v>
      </c>
      <c r="G3" s="89"/>
      <c r="H3" s="89"/>
      <c r="I3" s="89"/>
      <c r="J3" s="89"/>
      <c r="K3" s="89"/>
      <c r="L3" s="89"/>
      <c r="M3" s="89"/>
      <c r="N3" s="49"/>
      <c r="O3" s="89" t="s">
        <v>20</v>
      </c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56.25" customHeight="1">
      <c r="A4" s="89"/>
      <c r="B4" s="89"/>
      <c r="C4" s="89"/>
      <c r="D4" s="89"/>
      <c r="E4" s="89"/>
      <c r="F4" s="93" t="s">
        <v>74</v>
      </c>
      <c r="G4" s="93"/>
      <c r="H4" s="93" t="s">
        <v>75</v>
      </c>
      <c r="I4" s="93"/>
      <c r="J4" s="93" t="s">
        <v>61</v>
      </c>
      <c r="K4" s="93"/>
      <c r="L4" s="93" t="s">
        <v>60</v>
      </c>
      <c r="M4" s="93"/>
      <c r="N4" s="34"/>
      <c r="O4" s="94" t="s">
        <v>22</v>
      </c>
      <c r="P4" s="94"/>
      <c r="Q4" s="94" t="s">
        <v>21</v>
      </c>
      <c r="R4" s="94"/>
      <c r="S4" s="94" t="s">
        <v>23</v>
      </c>
      <c r="T4" s="94"/>
      <c r="U4" s="94" t="s">
        <v>76</v>
      </c>
      <c r="V4" s="94"/>
      <c r="W4" s="94" t="s">
        <v>77</v>
      </c>
      <c r="X4" s="94"/>
      <c r="Y4" s="94" t="s">
        <v>24</v>
      </c>
      <c r="Z4" s="94"/>
    </row>
    <row r="5" spans="1:26" ht="14.25" customHeight="1">
      <c r="A5" s="89"/>
      <c r="B5" s="17" t="s">
        <v>2</v>
      </c>
      <c r="C5" s="17" t="s">
        <v>3</v>
      </c>
      <c r="D5" s="17" t="s">
        <v>2</v>
      </c>
      <c r="E5" s="17" t="s">
        <v>3</v>
      </c>
      <c r="F5" s="17" t="s">
        <v>2</v>
      </c>
      <c r="G5" s="17" t="s">
        <v>3</v>
      </c>
      <c r="H5" s="17" t="s">
        <v>2</v>
      </c>
      <c r="I5" s="19" t="s">
        <v>3</v>
      </c>
      <c r="J5" s="17" t="s">
        <v>2</v>
      </c>
      <c r="K5" s="19" t="s">
        <v>3</v>
      </c>
      <c r="L5" s="17" t="s">
        <v>2</v>
      </c>
      <c r="M5" s="19" t="s">
        <v>3</v>
      </c>
      <c r="N5" s="33"/>
      <c r="O5" s="17" t="s">
        <v>2</v>
      </c>
      <c r="P5" s="17" t="s">
        <v>3</v>
      </c>
      <c r="Q5" s="17" t="s">
        <v>2</v>
      </c>
      <c r="R5" s="19" t="s">
        <v>3</v>
      </c>
      <c r="S5" s="17" t="s">
        <v>2</v>
      </c>
      <c r="T5" s="19" t="s">
        <v>3</v>
      </c>
      <c r="U5" s="17" t="s">
        <v>2</v>
      </c>
      <c r="V5" s="19" t="s">
        <v>3</v>
      </c>
      <c r="W5" s="17" t="s">
        <v>2</v>
      </c>
      <c r="X5" s="19" t="s">
        <v>3</v>
      </c>
      <c r="Y5" s="17" t="s">
        <v>2</v>
      </c>
      <c r="Z5" s="19" t="s">
        <v>3</v>
      </c>
    </row>
    <row r="6" spans="1:26" ht="13.5">
      <c r="A6" s="68" t="s">
        <v>63</v>
      </c>
      <c r="B6" s="7">
        <f>[1]TIC!C38</f>
        <v>7286856.6686530327</v>
      </c>
      <c r="C6" s="7">
        <f>+C9+C13</f>
        <v>100.00000000006348</v>
      </c>
      <c r="D6" s="7">
        <f>[1]TIC!D38</f>
        <v>905996.24346929125</v>
      </c>
      <c r="E6" s="31">
        <f>+D6/$B$6*100</f>
        <v>12.433293046187549</v>
      </c>
      <c r="F6" s="20">
        <f>[1]TIC!E38</f>
        <v>409957.42102667451</v>
      </c>
      <c r="G6" s="8">
        <f>+F6/$D6*100</f>
        <v>45.249351085258667</v>
      </c>
      <c r="H6" s="20">
        <f>[1]TIC!F38</f>
        <v>381428.97683686746</v>
      </c>
      <c r="I6" s="8">
        <f>+H6/$D6*100</f>
        <v>42.100503129712592</v>
      </c>
      <c r="J6" s="7">
        <f>[1]TIC!G38</f>
        <v>100064.16656742757</v>
      </c>
      <c r="K6" s="8">
        <f>+J6/$D6*100</f>
        <v>11.044655790652762</v>
      </c>
      <c r="L6" s="7">
        <f>[1]TIC!H38</f>
        <v>14545.679038331531</v>
      </c>
      <c r="M6" s="8">
        <f>+L6/$D6*100</f>
        <v>1.6054899943770635</v>
      </c>
      <c r="N6" s="8"/>
      <c r="O6" s="20">
        <f>[1]TIC!I38</f>
        <v>436994.54755719414</v>
      </c>
      <c r="P6" s="8">
        <f>+O6/$D6*100</f>
        <v>48.233593760149631</v>
      </c>
      <c r="Q6" s="20">
        <f>[1]TIC!J38</f>
        <v>368720.7830486286</v>
      </c>
      <c r="R6" s="8">
        <f>+Q6/$D6*100</f>
        <v>40.697826917769817</v>
      </c>
      <c r="S6" s="7">
        <f>[1]TIC!K38</f>
        <v>143135.84234534437</v>
      </c>
      <c r="T6" s="8">
        <f>+S6/$D6*100</f>
        <v>15.798723601462255</v>
      </c>
      <c r="U6" s="7">
        <f>[1]TIC!L38</f>
        <v>133098.826037758</v>
      </c>
      <c r="V6" s="8">
        <f>+U6/$D6*100</f>
        <v>14.69088056348761</v>
      </c>
      <c r="W6" s="20">
        <f>[1]TIC!M38</f>
        <v>46268.324774974681</v>
      </c>
      <c r="X6" s="8">
        <f>+W6/$D6*100</f>
        <v>5.1069002888799444</v>
      </c>
      <c r="Y6" s="32">
        <f>[1]TIC!N38</f>
        <v>19586.448465055244</v>
      </c>
      <c r="Z6" s="8">
        <f>+Y6/$D6*100</f>
        <v>2.1618686176946742</v>
      </c>
    </row>
    <row r="7" spans="1:26" ht="6.95" customHeight="1">
      <c r="A7" s="68"/>
      <c r="B7" s="9"/>
      <c r="C7" s="9"/>
      <c r="D7" s="9"/>
      <c r="E7" s="9"/>
      <c r="F7" s="24"/>
      <c r="G7" s="24"/>
      <c r="H7" s="24"/>
      <c r="I7" s="24"/>
      <c r="J7" s="9"/>
      <c r="K7" s="24"/>
      <c r="L7" s="9"/>
      <c r="M7" s="24"/>
      <c r="N7" s="24"/>
      <c r="O7" s="24"/>
      <c r="P7" s="24"/>
      <c r="Q7" s="24"/>
      <c r="R7" s="24"/>
      <c r="S7" s="9"/>
      <c r="T7" s="24"/>
      <c r="U7" s="9"/>
      <c r="V7" s="24"/>
      <c r="W7" s="24"/>
      <c r="X7" s="24"/>
      <c r="Y7" s="27"/>
      <c r="Z7" s="24"/>
    </row>
    <row r="8" spans="1:26">
      <c r="A8" s="68" t="s">
        <v>4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</row>
    <row r="9" spans="1:26" ht="13.5">
      <c r="A9" s="69" t="s">
        <v>5</v>
      </c>
      <c r="B9" s="9">
        <f>[1]TIC!C39</f>
        <v>3334831.3725836603</v>
      </c>
      <c r="C9" s="29">
        <f>+B9/$B$6*100</f>
        <v>45.76501946208996</v>
      </c>
      <c r="D9" s="9">
        <f>[1]TIC!D39</f>
        <v>772523.86013664503</v>
      </c>
      <c r="E9" s="30">
        <f>+D9/D$6*100</f>
        <v>85.267887776052319</v>
      </c>
      <c r="F9" s="24">
        <f>[1]TIC!E39</f>
        <v>373167.65827050625</v>
      </c>
      <c r="G9" s="30">
        <f>+F9/F$6*100</f>
        <v>91.025955167725954</v>
      </c>
      <c r="H9" s="24">
        <f>[1]TIC!F39</f>
        <v>314911.77185361658</v>
      </c>
      <c r="I9" s="30">
        <f>+H9/H$6*100</f>
        <v>82.561050936699161</v>
      </c>
      <c r="J9" s="9">
        <f>[1]TIC!G39</f>
        <v>72636.084512602902</v>
      </c>
      <c r="K9" s="30">
        <f>+J9/J$6*100</f>
        <v>72.589506318085967</v>
      </c>
      <c r="L9" s="9">
        <f>[1]TIC!H39</f>
        <v>11808.345499925912</v>
      </c>
      <c r="M9" s="30">
        <f>+L9/L$6*100</f>
        <v>81.181122371860013</v>
      </c>
      <c r="N9" s="10"/>
      <c r="O9" s="24">
        <f>[1]TIC!I39</f>
        <v>403900.18507787312</v>
      </c>
      <c r="P9" s="30">
        <f>+O9/O$6*100</f>
        <v>92.42682485071748</v>
      </c>
      <c r="Q9" s="24">
        <f>[1]TIC!J39</f>
        <v>290241.43050254631</v>
      </c>
      <c r="R9" s="30">
        <f>+Q9/Q$6*100</f>
        <v>78.715777316047834</v>
      </c>
      <c r="S9" s="9">
        <f>[1]TIC!K39</f>
        <v>128901.70794563499</v>
      </c>
      <c r="T9" s="30">
        <f>+S9/S$6*100</f>
        <v>90.055506596756786</v>
      </c>
      <c r="U9" s="9">
        <f>[1]TIC!L39</f>
        <v>109174.53091209257</v>
      </c>
      <c r="V9" s="30">
        <f>+U9/U$6*100</f>
        <v>82.025164430166726</v>
      </c>
      <c r="W9" s="24">
        <f>[1]TIC!M39</f>
        <v>42162.324467366197</v>
      </c>
      <c r="X9" s="30">
        <f>+W9/W$6*100</f>
        <v>91.125677604326597</v>
      </c>
      <c r="Y9" s="27">
        <f>[1]TIC!N39</f>
        <v>16575.381572809063</v>
      </c>
      <c r="Z9" s="30">
        <f>+Y9/Y$6*100</f>
        <v>84.626784699542071</v>
      </c>
    </row>
    <row r="10" spans="1:26" ht="13.5">
      <c r="A10" s="74" t="s">
        <v>6</v>
      </c>
      <c r="B10" s="9">
        <f>[1]TIC!C40</f>
        <v>923766.21500663692</v>
      </c>
      <c r="C10" s="29">
        <f t="shared" ref="C10:C39" si="0">+B10/$B$6*100</f>
        <v>12.677156379108443</v>
      </c>
      <c r="D10" s="9">
        <f>[1]TIC!D40</f>
        <v>302870.70778716245</v>
      </c>
      <c r="E10" s="30">
        <f t="shared" ref="E10:G13" si="1">+D10/D$6*100</f>
        <v>33.429576554025552</v>
      </c>
      <c r="F10" s="24">
        <f>[1]TIC!E40</f>
        <v>163973.83993743834</v>
      </c>
      <c r="G10" s="30">
        <f t="shared" si="1"/>
        <v>39.997773311870141</v>
      </c>
      <c r="H10" s="24">
        <f>[1]TIC!F40</f>
        <v>115860.77188140308</v>
      </c>
      <c r="I10" s="30">
        <f>+H10/H$6*100</f>
        <v>30.375450979686665</v>
      </c>
      <c r="J10" s="9">
        <f>[1]TIC!G40</f>
        <v>20103.80269333129</v>
      </c>
      <c r="K10" s="30">
        <f>+J10/J$6*100</f>
        <v>20.090911045348562</v>
      </c>
      <c r="L10" s="9">
        <f>[1]TIC!H40</f>
        <v>2932.2932749899787</v>
      </c>
      <c r="M10" s="30">
        <f>+L10/L$6*100</f>
        <v>20.159205130696524</v>
      </c>
      <c r="N10" s="10"/>
      <c r="O10" s="24">
        <f>[1]TIC!I40</f>
        <v>185438.2267103651</v>
      </c>
      <c r="P10" s="30">
        <f>+O10/O$6*100</f>
        <v>42.434906281318035</v>
      </c>
      <c r="Q10" s="24">
        <f>[1]TIC!J40</f>
        <v>95803.885880471731</v>
      </c>
      <c r="R10" s="30">
        <f>+Q10/Q$6*100</f>
        <v>25.982773492818463</v>
      </c>
      <c r="S10" s="9">
        <f>[1]TIC!K40</f>
        <v>62938.742854384625</v>
      </c>
      <c r="T10" s="30">
        <f>+S10/S$6*100</f>
        <v>43.971336475270881</v>
      </c>
      <c r="U10" s="9">
        <f>[1]TIC!L40</f>
        <v>46494.44216824093</v>
      </c>
      <c r="V10" s="30">
        <f>+U10/U$6*100</f>
        <v>34.932270668601696</v>
      </c>
      <c r="W10" s="24">
        <f>[1]TIC!M40</f>
        <v>16256.633916544444</v>
      </c>
      <c r="X10" s="30">
        <f>+W10/W$6*100</f>
        <v>35.135557631723962</v>
      </c>
      <c r="Y10" s="27">
        <f>[1]TIC!N40</f>
        <v>9101.838325568895</v>
      </c>
      <c r="Z10" s="30">
        <f>+Y10/Y$6*100</f>
        <v>46.470080279269368</v>
      </c>
    </row>
    <row r="11" spans="1:26" ht="13.5" customHeight="1">
      <c r="A11" s="74" t="s">
        <v>7</v>
      </c>
      <c r="B11" s="9">
        <f>[1]TIC!C41</f>
        <v>537709.47136316739</v>
      </c>
      <c r="C11" s="29">
        <f t="shared" si="0"/>
        <v>7.3791690411081241</v>
      </c>
      <c r="D11" s="9">
        <f>[1]TIC!D41</f>
        <v>169520.98272509605</v>
      </c>
      <c r="E11" s="30">
        <f t="shared" si="1"/>
        <v>18.711002826673635</v>
      </c>
      <c r="F11" s="24">
        <f>[1]TIC!E41</f>
        <v>90549.763797120206</v>
      </c>
      <c r="G11" s="30">
        <f t="shared" si="1"/>
        <v>22.087602066173709</v>
      </c>
      <c r="H11" s="24">
        <f>[1]TIC!F41</f>
        <v>63235.483746773294</v>
      </c>
      <c r="I11" s="30">
        <f>+H11/H$6*100</f>
        <v>16.578573623633829</v>
      </c>
      <c r="J11" s="24">
        <f>[1]TIC!G41</f>
        <v>12995.068975475135</v>
      </c>
      <c r="K11" s="30">
        <f>+J11/J$6*100</f>
        <v>12.986735832870295</v>
      </c>
      <c r="L11" s="24">
        <f>[1]TIC!H41</f>
        <v>2740.6662057281692</v>
      </c>
      <c r="M11" s="30">
        <f>+L11/L$6*100</f>
        <v>18.841789362365436</v>
      </c>
      <c r="N11" s="10"/>
      <c r="O11" s="24">
        <f>[1]TIC!I41</f>
        <v>90072.456761291236</v>
      </c>
      <c r="P11" s="30">
        <f>+O11/O$6*100</f>
        <v>20.611803342810013</v>
      </c>
      <c r="Q11" s="24">
        <f>[1]TIC!J41</f>
        <v>60248.46552255276</v>
      </c>
      <c r="R11" s="30">
        <f>+Q11/Q$6*100</f>
        <v>16.339861567989487</v>
      </c>
      <c r="S11" s="27">
        <f>[1]TIC!K41</f>
        <v>33411.492508034375</v>
      </c>
      <c r="T11" s="30">
        <f>+S11/S$6*100</f>
        <v>23.34250594440374</v>
      </c>
      <c r="U11" s="27">
        <f>[1]TIC!L41</f>
        <v>23157.08973828741</v>
      </c>
      <c r="V11" s="30">
        <f>+U11/U$6*100</f>
        <v>17.398417722871663</v>
      </c>
      <c r="W11" s="27">
        <f>[1]TIC!M41</f>
        <v>8745.4966564809038</v>
      </c>
      <c r="X11" s="30">
        <f>+W11/W$6*100</f>
        <v>18.901692894684427</v>
      </c>
      <c r="Y11" s="27">
        <f>[1]TIC!N41</f>
        <v>1447.3181086429656</v>
      </c>
      <c r="Z11" s="30">
        <f>+Y11/Y$6*100</f>
        <v>7.3893851211727757</v>
      </c>
    </row>
    <row r="12" spans="1:26" ht="13.5">
      <c r="A12" s="74" t="s">
        <v>8</v>
      </c>
      <c r="B12" s="9">
        <f>[1]TIC!C42</f>
        <v>1873355.6862133951</v>
      </c>
      <c r="C12" s="29">
        <f t="shared" si="0"/>
        <v>25.708694041867062</v>
      </c>
      <c r="D12" s="9">
        <f>[1]TIC!D42</f>
        <v>300132.16962438531</v>
      </c>
      <c r="E12" s="30">
        <f t="shared" si="1"/>
        <v>33.127308395352998</v>
      </c>
      <c r="F12" s="24">
        <f>[1]TIC!E42</f>
        <v>118644.0545359432</v>
      </c>
      <c r="G12" s="30">
        <f t="shared" si="1"/>
        <v>28.940579789680999</v>
      </c>
      <c r="H12" s="24">
        <f>[1]TIC!F42</f>
        <v>135815.51622543455</v>
      </c>
      <c r="I12" s="30">
        <f>+H12/H$6*100</f>
        <v>35.607026333377185</v>
      </c>
      <c r="J12" s="24">
        <f>[1]TIC!G42</f>
        <v>39537.212843796406</v>
      </c>
      <c r="K12" s="30">
        <f>+J12/J$6*100</f>
        <v>39.511859439867038</v>
      </c>
      <c r="L12" s="24">
        <f>[1]TIC!H42</f>
        <v>6135.3860192077664</v>
      </c>
      <c r="M12" s="30">
        <f>+L12/L$6*100</f>
        <v>42.180127878798082</v>
      </c>
      <c r="N12" s="10"/>
      <c r="O12" s="24">
        <f>[1]TIC!I42</f>
        <v>128389.50160621275</v>
      </c>
      <c r="P12" s="30">
        <f>+O12/O$6*100</f>
        <v>29.380115226588511</v>
      </c>
      <c r="Q12" s="24">
        <f>[1]TIC!J42</f>
        <v>134189.07909951903</v>
      </c>
      <c r="R12" s="30">
        <f>+Q12/Q$6*100</f>
        <v>36.393142255239127</v>
      </c>
      <c r="S12" s="27">
        <f>[1]TIC!K42</f>
        <v>32551.472583216793</v>
      </c>
      <c r="T12" s="30">
        <f>+S12/S$6*100</f>
        <v>22.741664177082729</v>
      </c>
      <c r="U12" s="27">
        <f>[1]TIC!L42</f>
        <v>39522.999005564496</v>
      </c>
      <c r="V12" s="30">
        <f>+U12/U$6*100</f>
        <v>29.694476038693573</v>
      </c>
      <c r="W12" s="27">
        <f>[1]TIC!M42</f>
        <v>17160.193894340853</v>
      </c>
      <c r="X12" s="30">
        <f>+W12/W$6*100</f>
        <v>37.088427077918219</v>
      </c>
      <c r="Y12" s="27">
        <f>[1]TIC!N42</f>
        <v>6026.2251385972104</v>
      </c>
      <c r="Z12" s="30">
        <f>+Y12/Y$6*100</f>
        <v>30.76731929909996</v>
      </c>
    </row>
    <row r="13" spans="1:26" ht="13.5">
      <c r="A13" s="69" t="s">
        <v>9</v>
      </c>
      <c r="B13" s="9">
        <f>[1]TIC!C43</f>
        <v>3952025.2960739983</v>
      </c>
      <c r="C13" s="29">
        <f t="shared" si="0"/>
        <v>54.23498053797352</v>
      </c>
      <c r="D13" s="9">
        <f>[1]TIC!D43</f>
        <v>133472.38333265934</v>
      </c>
      <c r="E13" s="30">
        <f t="shared" si="1"/>
        <v>14.732112223949127</v>
      </c>
      <c r="F13" s="24">
        <f>[1]TIC!E43</f>
        <v>36789.7627561716</v>
      </c>
      <c r="G13" s="30">
        <f t="shared" si="1"/>
        <v>8.9740448322748669</v>
      </c>
      <c r="H13" s="24">
        <f>[1]TIC!F43</f>
        <v>66517.204983256961</v>
      </c>
      <c r="I13" s="30">
        <f>+H13/H$6*100</f>
        <v>17.438949063302438</v>
      </c>
      <c r="J13" s="9">
        <f>[1]TIC!G43</f>
        <v>27428.082054824328</v>
      </c>
      <c r="K13" s="30">
        <f>+J13/J$6*100</f>
        <v>27.410493681913696</v>
      </c>
      <c r="L13" s="9">
        <f>[1]TIC!H43</f>
        <v>2737.3335384056263</v>
      </c>
      <c r="M13" s="30">
        <f>+L13/L$6*100</f>
        <v>18.818877628140029</v>
      </c>
      <c r="N13" s="10"/>
      <c r="O13" s="24">
        <f>[1]TIC!I43</f>
        <v>33094.362479323965</v>
      </c>
      <c r="P13" s="30">
        <f>+O13/O$6*100</f>
        <v>7.5731751492831973</v>
      </c>
      <c r="Q13" s="24">
        <f>[1]TIC!J43</f>
        <v>78479.352546089693</v>
      </c>
      <c r="R13" s="30">
        <f>+Q13/Q$6*100</f>
        <v>21.284222683954184</v>
      </c>
      <c r="S13" s="9">
        <f>[1]TIC!K43</f>
        <v>14234.134399709248</v>
      </c>
      <c r="T13" s="30">
        <f>+S13/S$6*100</f>
        <v>9.9444934032431238</v>
      </c>
      <c r="U13" s="9">
        <f>[1]TIC!L43</f>
        <v>23924.295125665139</v>
      </c>
      <c r="V13" s="30">
        <f>+U13/U$6*100</f>
        <v>17.974835569833051</v>
      </c>
      <c r="W13" s="24">
        <f>[1]TIC!M43</f>
        <v>4106.0003076084404</v>
      </c>
      <c r="X13" s="30">
        <f>+W13/W$6*100</f>
        <v>8.8743223956733086</v>
      </c>
      <c r="Y13" s="27">
        <f>[1]TIC!N43</f>
        <v>3011.0668922461891</v>
      </c>
      <c r="Z13" s="30">
        <f>+Y13/Y$6*100</f>
        <v>15.373215300457977</v>
      </c>
    </row>
    <row r="14" spans="1:26" ht="13.5">
      <c r="A14" s="68"/>
      <c r="B14" s="9"/>
      <c r="C14" s="29"/>
      <c r="D14" s="9"/>
      <c r="E14" s="30"/>
      <c r="F14" s="24"/>
      <c r="G14" s="30"/>
      <c r="H14" s="24"/>
      <c r="I14" s="30"/>
      <c r="J14" s="9"/>
      <c r="K14" s="30"/>
      <c r="L14" s="9"/>
      <c r="M14" s="30"/>
      <c r="N14" s="10"/>
      <c r="O14" s="24"/>
      <c r="P14" s="30"/>
      <c r="Q14" s="24"/>
      <c r="R14" s="30"/>
      <c r="S14" s="9"/>
      <c r="T14" s="30"/>
      <c r="U14" s="9"/>
      <c r="V14" s="30"/>
      <c r="W14" s="24"/>
      <c r="X14" s="30"/>
      <c r="Y14" s="27"/>
      <c r="Z14" s="30"/>
    </row>
    <row r="15" spans="1:26">
      <c r="A15" s="68" t="s">
        <v>33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</row>
    <row r="16" spans="1:26" ht="13.5">
      <c r="A16" s="69" t="s">
        <v>26</v>
      </c>
      <c r="B16" s="9">
        <f>[1]TIC!C45</f>
        <v>1987328.7079158388</v>
      </c>
      <c r="C16" s="29">
        <f t="shared" si="0"/>
        <v>27.272784388157785</v>
      </c>
      <c r="D16" s="9">
        <f>[1]TIC!D45</f>
        <v>131023.24982773341</v>
      </c>
      <c r="E16" s="30">
        <f t="shared" ref="E16:G20" si="2">+D16/D$6*100</f>
        <v>14.461787316690398</v>
      </c>
      <c r="F16" s="24">
        <f>[1]TIC!E45</f>
        <v>48804.817666491967</v>
      </c>
      <c r="G16" s="30">
        <f t="shared" si="2"/>
        <v>11.9048503974554</v>
      </c>
      <c r="H16" s="24">
        <f>[1]TIC!F45</f>
        <v>64594.696861867284</v>
      </c>
      <c r="I16" s="30">
        <f>+H16/H$6*100</f>
        <v>16.934921252585813</v>
      </c>
      <c r="J16" s="9">
        <f>[1]TIC!G45</f>
        <v>16138.332989233015</v>
      </c>
      <c r="K16" s="30">
        <f>+J16/J$6*100</f>
        <v>16.127984215366752</v>
      </c>
      <c r="L16" s="9">
        <f>[1]TIC!H45</f>
        <v>1485.4023101412176</v>
      </c>
      <c r="M16" s="30">
        <f>+L16/L$6*100</f>
        <v>10.211983271642445</v>
      </c>
      <c r="N16" s="10"/>
      <c r="O16" s="24">
        <f>[1]TIC!I45</f>
        <v>61657.184784294222</v>
      </c>
      <c r="P16" s="30">
        <f>+O16/O$6*100</f>
        <v>14.109371645243352</v>
      </c>
      <c r="Q16" s="24">
        <f>[1]TIC!J45</f>
        <v>56869.830825891113</v>
      </c>
      <c r="R16" s="30">
        <f>+Q16/Q$6*100</f>
        <v>15.423549048601053</v>
      </c>
      <c r="S16" s="9">
        <f>[1]TIC!K45</f>
        <v>427.70336539832488</v>
      </c>
      <c r="T16" s="30">
        <f>+S16/S$6*100</f>
        <v>0.29880940957220442</v>
      </c>
      <c r="U16" s="9">
        <f>[1]TIC!L45</f>
        <v>27539.238927826438</v>
      </c>
      <c r="V16" s="30">
        <f>+U16/U$6*100</f>
        <v>20.690820308222701</v>
      </c>
      <c r="W16" s="24">
        <f>[1]TIC!M45</f>
        <v>5698.7583888924446</v>
      </c>
      <c r="X16" s="30">
        <f>+W16/W$6*100</f>
        <v>12.316759719761354</v>
      </c>
      <c r="Y16" s="27">
        <f>[1]TIC!N45</f>
        <v>443.16815431340206</v>
      </c>
      <c r="Z16" s="30">
        <f>+Y16/Y$6*100</f>
        <v>2.2626264026583036</v>
      </c>
    </row>
    <row r="17" spans="1:26" ht="13.5">
      <c r="A17" s="72" t="s">
        <v>27</v>
      </c>
      <c r="B17" s="27">
        <f>[1]TIC!C46</f>
        <v>2397135.9193973974</v>
      </c>
      <c r="C17" s="29">
        <f t="shared" si="0"/>
        <v>32.896707433666393</v>
      </c>
      <c r="D17" s="27">
        <f>[1]TIC!D46</f>
        <v>545856.52160270733</v>
      </c>
      <c r="E17" s="30">
        <f t="shared" si="2"/>
        <v>60.249314005153401</v>
      </c>
      <c r="F17" s="27">
        <f>[1]TIC!E46</f>
        <v>234326.44999385643</v>
      </c>
      <c r="G17" s="30">
        <f t="shared" si="2"/>
        <v>57.158728681388993</v>
      </c>
      <c r="H17" s="27">
        <f>[1]TIC!F46</f>
        <v>242234.05765681263</v>
      </c>
      <c r="I17" s="30">
        <f>+H17/H$6*100</f>
        <v>63.506988814961794</v>
      </c>
      <c r="J17" s="27">
        <f>[1]TIC!G46</f>
        <v>59898.536088053144</v>
      </c>
      <c r="K17" s="30">
        <f>+J17/J$6*100</f>
        <v>59.860125900005286</v>
      </c>
      <c r="L17" s="27">
        <f>[1]TIC!H46</f>
        <v>9397.4778639822671</v>
      </c>
      <c r="M17" s="30">
        <f>+L17/L$6*100</f>
        <v>64.606663183049378</v>
      </c>
      <c r="N17" s="10"/>
      <c r="O17" s="27">
        <f>[1]TIC!I46</f>
        <v>223623.22409921139</v>
      </c>
      <c r="P17" s="30">
        <f>+O17/O$6*100</f>
        <v>51.173000978906593</v>
      </c>
      <c r="Q17" s="27">
        <f>[1]TIC!J46</f>
        <v>269671.33526555618</v>
      </c>
      <c r="R17" s="30">
        <f>+Q17/Q$6*100</f>
        <v>73.13700438469472</v>
      </c>
      <c r="S17" s="27">
        <f>[1]TIC!K46</f>
        <v>53823.283814945389</v>
      </c>
      <c r="T17" s="30">
        <f>+S17/S$6*100</f>
        <v>37.602939231031847</v>
      </c>
      <c r="U17" s="27">
        <f>[1]TIC!L46</f>
        <v>99167.127161281358</v>
      </c>
      <c r="V17" s="30">
        <f>+U17/U$6*100</f>
        <v>74.506387556828813</v>
      </c>
      <c r="W17" s="27">
        <f>[1]TIC!M46</f>
        <v>33130.058609559565</v>
      </c>
      <c r="X17" s="30">
        <f>+W17/W$6*100</f>
        <v>71.604188763451276</v>
      </c>
      <c r="Y17" s="27">
        <f>[1]TIC!N46</f>
        <v>12328.819069479461</v>
      </c>
      <c r="Z17" s="30">
        <f>+Y17/Y$6*100</f>
        <v>62.945659043167865</v>
      </c>
    </row>
    <row r="18" spans="1:26" ht="13.5">
      <c r="A18" s="72" t="s">
        <v>31</v>
      </c>
      <c r="B18" s="9">
        <f>[1]TIC!C47</f>
        <v>1268358.4175576</v>
      </c>
      <c r="C18" s="29">
        <f t="shared" si="0"/>
        <v>17.406111787732673</v>
      </c>
      <c r="D18" s="9">
        <f>[1]TIC!D47</f>
        <v>151376.08041669469</v>
      </c>
      <c r="E18" s="30">
        <f t="shared" si="2"/>
        <v>16.708245923519172</v>
      </c>
      <c r="F18" s="24">
        <f>[1]TIC!E47</f>
        <v>84528.05695475034</v>
      </c>
      <c r="G18" s="30">
        <f t="shared" si="2"/>
        <v>20.61874053726433</v>
      </c>
      <c r="H18" s="24">
        <f>[1]TIC!F47</f>
        <v>45949.909330598122</v>
      </c>
      <c r="I18" s="30">
        <f>+H18/H$6*100</f>
        <v>12.046779904257338</v>
      </c>
      <c r="J18" s="9">
        <f>[1]TIC!G47</f>
        <v>18884.280513928283</v>
      </c>
      <c r="K18" s="30">
        <f>+J18/J$6*100</f>
        <v>18.872170889669317</v>
      </c>
      <c r="L18" s="9">
        <f>[1]TIC!H47</f>
        <v>2013.8336174193623</v>
      </c>
      <c r="M18" s="30">
        <f>+L18/L$6*100</f>
        <v>13.844892439276318</v>
      </c>
      <c r="N18" s="10"/>
      <c r="O18" s="24">
        <f>[1]TIC!I47</f>
        <v>89777.875358246936</v>
      </c>
      <c r="P18" s="30">
        <f>+O18/O$6*100</f>
        <v>20.544392569680003</v>
      </c>
      <c r="Q18" s="24">
        <f>[1]TIC!J47</f>
        <v>32784.14342562051</v>
      </c>
      <c r="R18" s="30">
        <f>+Q18/Q$6*100</f>
        <v>8.8913196469581131</v>
      </c>
      <c r="S18" s="9">
        <f>[1]TIC!K47</f>
        <v>61991.329765233058</v>
      </c>
      <c r="T18" s="30">
        <f>+S18/S$6*100</f>
        <v>43.309438607044591</v>
      </c>
      <c r="U18" s="9">
        <f>[1]TIC!L47</f>
        <v>5368.0595164127071</v>
      </c>
      <c r="V18" s="30">
        <f>+U18/U$6*100</f>
        <v>4.0331381396931887</v>
      </c>
      <c r="W18" s="24">
        <f>[1]TIC!M47</f>
        <v>6681.5285408840473</v>
      </c>
      <c r="X18" s="30">
        <f>+W18/W$6*100</f>
        <v>14.440826577101209</v>
      </c>
      <c r="Y18" s="27">
        <f>[1]TIC!N47</f>
        <v>6049.225116298705</v>
      </c>
      <c r="Z18" s="30">
        <f>+Y18/Y$6*100</f>
        <v>30.884747314406209</v>
      </c>
    </row>
    <row r="19" spans="1:26" ht="13.5">
      <c r="A19" s="72" t="s">
        <v>32</v>
      </c>
      <c r="B19" s="9">
        <f>[1]TIC!C48</f>
        <v>932042.67042683775</v>
      </c>
      <c r="C19" s="29">
        <f t="shared" si="0"/>
        <v>12.790736977664812</v>
      </c>
      <c r="D19" s="9">
        <f>[1]TIC!D48</f>
        <v>61988.000546306888</v>
      </c>
      <c r="E19" s="30">
        <f t="shared" si="2"/>
        <v>6.8419710338907134</v>
      </c>
      <c r="F19" s="24">
        <f>[1]TIC!E48</f>
        <v>36431.132245792411</v>
      </c>
      <c r="G19" s="30">
        <f t="shared" si="2"/>
        <v>8.8865648911919468</v>
      </c>
      <c r="H19" s="24">
        <f>[1]TIC!F48</f>
        <v>21809.254661013561</v>
      </c>
      <c r="I19" s="30">
        <f>+H19/H$6*100</f>
        <v>5.7177760436226936</v>
      </c>
      <c r="J19" s="9">
        <f>[1]TIC!G48</f>
        <v>2283.4124065814763</v>
      </c>
      <c r="K19" s="30">
        <f>+J19/J$6*100</f>
        <v>2.2819481587775119</v>
      </c>
      <c r="L19" s="9">
        <f>[1]TIC!H48</f>
        <v>1464.2012329193738</v>
      </c>
      <c r="M19" s="30">
        <f>+L19/L$6*100</f>
        <v>10.066228115310633</v>
      </c>
      <c r="N19" s="10"/>
      <c r="O19" s="24">
        <f>[1]TIC!I48</f>
        <v>48135.630166557836</v>
      </c>
      <c r="P19" s="30">
        <f>+O19/O$6*100</f>
        <v>11.015155780692622</v>
      </c>
      <c r="Q19" s="24">
        <f>[1]TIC!J48</f>
        <v>7585.8147939949704</v>
      </c>
      <c r="R19" s="30">
        <f>+Q19/Q$6*100</f>
        <v>2.0573331210881376</v>
      </c>
      <c r="S19" s="9">
        <f>[1]TIC!K48</f>
        <v>24892.175048748035</v>
      </c>
      <c r="T19" s="30">
        <f>+S19/S$6*100</f>
        <v>17.390595284087262</v>
      </c>
      <c r="U19" s="9">
        <f>[1]TIC!L48</f>
        <v>1024.4004322379972</v>
      </c>
      <c r="V19" s="30">
        <f>+U19/U$6*100</f>
        <v>0.76965399525566902</v>
      </c>
      <c r="W19" s="24">
        <f>[1]TIC!M48</f>
        <v>757.97923563857807</v>
      </c>
      <c r="X19" s="30">
        <f>+W19/W$6*100</f>
        <v>1.6382249396860573</v>
      </c>
      <c r="Y19" s="27">
        <f>[1]TIC!N48</f>
        <v>469.16692399839656</v>
      </c>
      <c r="Z19" s="30">
        <f>+Y19/Y$6*100</f>
        <v>2.395364962848936</v>
      </c>
    </row>
    <row r="20" spans="1:26" ht="13.5">
      <c r="A20" s="72" t="s">
        <v>28</v>
      </c>
      <c r="B20" s="9">
        <f>[1]TIC!C49</f>
        <v>701990.95335929515</v>
      </c>
      <c r="C20" s="29">
        <f t="shared" si="0"/>
        <v>9.6336594128323565</v>
      </c>
      <c r="D20" s="9">
        <f>[1]TIC!D49</f>
        <v>15752.391075857015</v>
      </c>
      <c r="E20" s="30">
        <f t="shared" si="2"/>
        <v>1.7386817207472167</v>
      </c>
      <c r="F20" s="24">
        <f>[1]TIC!E49</f>
        <v>5866.9641657812026</v>
      </c>
      <c r="G20" s="30">
        <f t="shared" si="2"/>
        <v>1.4311154926988039</v>
      </c>
      <c r="H20" s="24">
        <f>[1]TIC!F49</f>
        <v>6841.0583265749938</v>
      </c>
      <c r="I20" s="30">
        <f>+H20/H$6*100</f>
        <v>1.793533984572135</v>
      </c>
      <c r="J20" s="9">
        <f>[1]TIC!G49</f>
        <v>2859.6045696315123</v>
      </c>
      <c r="K20" s="30">
        <f>+J20/J$6*100</f>
        <v>2.8577708361809888</v>
      </c>
      <c r="L20" s="9">
        <f>[1]TIC!H49</f>
        <v>184.76401386931477</v>
      </c>
      <c r="M20" s="30">
        <f>+L20/L$6*100</f>
        <v>1.2702329907212653</v>
      </c>
      <c r="N20" s="10"/>
      <c r="O20" s="24">
        <f>[1]TIC!I49</f>
        <v>13800.633148881783</v>
      </c>
      <c r="P20" s="30">
        <f>+O20/O$6*100</f>
        <v>3.1580790254769822</v>
      </c>
      <c r="Q20" s="24">
        <f>[1]TIC!J49</f>
        <v>1809.6587375677059</v>
      </c>
      <c r="R20" s="30">
        <f>+Q20/Q$6*100</f>
        <v>0.49079379865849321</v>
      </c>
      <c r="S20" s="9">
        <f>[1]TIC!K49</f>
        <v>2001.350351020852</v>
      </c>
      <c r="T20" s="30">
        <f>+S20/S$6*100</f>
        <v>1.3982174682649973</v>
      </c>
      <c r="U20" s="9">
        <f>[1]TIC!L49</f>
        <v>0</v>
      </c>
      <c r="V20" s="30">
        <f>+U20/U$6*100</f>
        <v>0</v>
      </c>
      <c r="W20" s="24">
        <f>[1]TIC!M49</f>
        <v>0</v>
      </c>
      <c r="X20" s="30">
        <f>+W20/W$6*100</f>
        <v>0</v>
      </c>
      <c r="Y20" s="27">
        <f>[1]TIC!N49</f>
        <v>296.06920096529109</v>
      </c>
      <c r="Z20" s="30">
        <f>+Y20/Y$6*100</f>
        <v>1.5116022769187423</v>
      </c>
    </row>
    <row r="21" spans="1:26" ht="13.5">
      <c r="A21" s="68"/>
      <c r="B21" s="9"/>
      <c r="C21" s="29"/>
      <c r="D21" s="9"/>
      <c r="E21" s="30"/>
      <c r="F21" s="24"/>
      <c r="G21" s="30"/>
      <c r="H21" s="24"/>
      <c r="I21" s="30"/>
      <c r="J21" s="9"/>
      <c r="K21" s="30"/>
      <c r="L21" s="9"/>
      <c r="M21" s="30"/>
      <c r="N21" s="10"/>
      <c r="O21" s="24"/>
      <c r="P21" s="30"/>
      <c r="Q21" s="24"/>
      <c r="R21" s="30"/>
      <c r="S21" s="9"/>
      <c r="T21" s="30"/>
      <c r="U21" s="9"/>
      <c r="V21" s="30"/>
      <c r="W21" s="24"/>
      <c r="X21" s="30"/>
      <c r="Y21" s="27"/>
      <c r="Z21" s="30"/>
    </row>
    <row r="22" spans="1:26">
      <c r="A22" s="68" t="s">
        <v>44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</row>
    <row r="23" spans="1:26" ht="13.5">
      <c r="A23" s="69" t="s">
        <v>11</v>
      </c>
      <c r="B23" s="24">
        <f>[1]TIC!C51</f>
        <v>3521791.5266354172</v>
      </c>
      <c r="C23" s="29">
        <f t="shared" si="0"/>
        <v>48.330736925094705</v>
      </c>
      <c r="D23" s="24">
        <f>[1]TIC!D51</f>
        <v>419738.45953703986</v>
      </c>
      <c r="E23" s="30">
        <f t="shared" ref="E23:G24" si="3">+D23/D$6*100</f>
        <v>46.328940386083055</v>
      </c>
      <c r="F23" s="24">
        <f>[1]TIC!E51</f>
        <v>193855.45613055531</v>
      </c>
      <c r="G23" s="30">
        <f t="shared" si="3"/>
        <v>47.286729349861382</v>
      </c>
      <c r="H23" s="24">
        <f>[1]TIC!F51</f>
        <v>173181.01428286682</v>
      </c>
      <c r="I23" s="30">
        <f>+H23/H$6*100</f>
        <v>45.403213913906242</v>
      </c>
      <c r="J23" s="24">
        <f>[1]TIC!G51</f>
        <v>45578.857290434898</v>
      </c>
      <c r="K23" s="30">
        <f>+J23/J$6*100</f>
        <v>45.549629656608282</v>
      </c>
      <c r="L23" s="24">
        <f>[1]TIC!H51</f>
        <v>7123.1318331808361</v>
      </c>
      <c r="M23" s="30">
        <f>+L23/L$6*100</f>
        <v>48.970775543785813</v>
      </c>
      <c r="N23" s="10"/>
      <c r="O23" s="24">
        <f>[1]TIC!I51</f>
        <v>203291.37285568664</v>
      </c>
      <c r="P23" s="30">
        <f>+O23/O$6*100</f>
        <v>46.52034538922473</v>
      </c>
      <c r="Q23" s="24">
        <f>[1]TIC!J51</f>
        <v>169817.95191074585</v>
      </c>
      <c r="R23" s="30">
        <f>+Q23/Q$6*100</f>
        <v>46.055975067819674</v>
      </c>
      <c r="S23" s="24">
        <f>[1]TIC!K51</f>
        <v>74894.009291542956</v>
      </c>
      <c r="T23" s="30">
        <f>+S23/S$6*100</f>
        <v>52.323728329935633</v>
      </c>
      <c r="U23" s="24">
        <f>[1]TIC!L51</f>
        <v>60376.159783315983</v>
      </c>
      <c r="V23" s="30">
        <f>+U23/U$6*100</f>
        <v>45.361902565683216</v>
      </c>
      <c r="W23" s="24">
        <f>[1]TIC!M51</f>
        <v>23760.233589010386</v>
      </c>
      <c r="X23" s="30">
        <f>+W23/W$6*100</f>
        <v>51.353131336757784</v>
      </c>
      <c r="Y23" s="27">
        <f>[1]TIC!N51</f>
        <v>11769.757121875557</v>
      </c>
      <c r="Z23" s="30">
        <f>+Y23/Y$6*100</f>
        <v>60.091328669790876</v>
      </c>
    </row>
    <row r="24" spans="1:26" ht="13.5">
      <c r="A24" s="69" t="s">
        <v>12</v>
      </c>
      <c r="B24" s="24">
        <f>[1]TIC!C52</f>
        <v>3765065.142022361</v>
      </c>
      <c r="C24" s="29">
        <f t="shared" si="0"/>
        <v>51.669263074970416</v>
      </c>
      <c r="D24" s="24">
        <f>[1]TIC!D52</f>
        <v>486257.78393226076</v>
      </c>
      <c r="E24" s="30">
        <f t="shared" si="3"/>
        <v>53.671059613917983</v>
      </c>
      <c r="F24" s="24">
        <f>[1]TIC!E52</f>
        <v>216101.96489611518</v>
      </c>
      <c r="G24" s="30">
        <f t="shared" si="3"/>
        <v>52.71327065013763</v>
      </c>
      <c r="H24" s="24">
        <f>[1]TIC!F52</f>
        <v>208247.96255399918</v>
      </c>
      <c r="I24" s="30">
        <f>+H24/H$6*100</f>
        <v>54.596786086093374</v>
      </c>
      <c r="J24" s="24">
        <f>[1]TIC!G52</f>
        <v>54485.309276992579</v>
      </c>
      <c r="K24" s="30">
        <f>+J24/J$6*100</f>
        <v>54.450370343391619</v>
      </c>
      <c r="L24" s="24">
        <f>[1]TIC!H52</f>
        <v>7422.5472051507058</v>
      </c>
      <c r="M24" s="30">
        <f>+L24/L$6*100</f>
        <v>51.029224456214259</v>
      </c>
      <c r="N24" s="10"/>
      <c r="O24" s="24">
        <f>[1]TIC!I52</f>
        <v>233703.17470150348</v>
      </c>
      <c r="P24" s="30">
        <f>+O24/O$6*100</f>
        <v>53.479654610774354</v>
      </c>
      <c r="Q24" s="24">
        <f>[1]TIC!J52</f>
        <v>198902.8311378863</v>
      </c>
      <c r="R24" s="30">
        <f>+Q24/Q$6*100</f>
        <v>53.944024932181293</v>
      </c>
      <c r="S24" s="24">
        <f>[1]TIC!K52</f>
        <v>68241.833053802926</v>
      </c>
      <c r="T24" s="30">
        <f>+S24/S$6*100</f>
        <v>47.676271670065425</v>
      </c>
      <c r="U24" s="24">
        <f>[1]TIC!L52</f>
        <v>72722.666254442578</v>
      </c>
      <c r="V24" s="30">
        <f>+U24/U$6*100</f>
        <v>54.63809743431721</v>
      </c>
      <c r="W24" s="24">
        <f>[1]TIC!M52</f>
        <v>22508.091185964204</v>
      </c>
      <c r="X24" s="30">
        <f>+W24/W$6*100</f>
        <v>48.646868663242024</v>
      </c>
      <c r="Y24" s="27">
        <f>[1]TIC!N52</f>
        <v>7816.6913431797002</v>
      </c>
      <c r="Z24" s="30">
        <f>+Y24/Y$6*100</f>
        <v>39.908671330209188</v>
      </c>
    </row>
    <row r="25" spans="1:26" ht="13.5">
      <c r="A25" s="69"/>
      <c r="B25" s="24"/>
      <c r="C25" s="29"/>
      <c r="D25" s="24"/>
      <c r="E25" s="30"/>
      <c r="F25" s="24"/>
      <c r="G25" s="30"/>
      <c r="H25" s="24"/>
      <c r="I25" s="30"/>
      <c r="J25" s="24"/>
      <c r="K25" s="30"/>
      <c r="L25" s="24"/>
      <c r="M25" s="30"/>
      <c r="N25" s="10"/>
      <c r="O25" s="24"/>
      <c r="P25" s="30"/>
      <c r="Q25" s="24"/>
      <c r="R25" s="30"/>
      <c r="S25" s="24"/>
      <c r="T25" s="30"/>
      <c r="U25" s="24"/>
      <c r="V25" s="30"/>
      <c r="W25" s="24"/>
      <c r="X25" s="30"/>
      <c r="Y25" s="27"/>
      <c r="Z25" s="30"/>
    </row>
    <row r="26" spans="1:26">
      <c r="A26" s="68" t="s">
        <v>43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</row>
    <row r="27" spans="1:26" ht="13.5">
      <c r="A27" s="69" t="s">
        <v>13</v>
      </c>
      <c r="B27" s="24">
        <f>[1]TIC!C54</f>
        <v>1053227.356869997</v>
      </c>
      <c r="C27" s="29">
        <f t="shared" si="0"/>
        <v>14.453795439682841</v>
      </c>
      <c r="D27" s="24">
        <f>[1]TIC!D54</f>
        <v>4012.93938124128</v>
      </c>
      <c r="E27" s="30">
        <f t="shared" ref="E27:G31" si="4">+D27/D$6*100</f>
        <v>0.44293112804471557</v>
      </c>
      <c r="F27" s="24">
        <f>[1]TIC!E54</f>
        <v>1965.9424158841757</v>
      </c>
      <c r="G27" s="30">
        <f t="shared" si="4"/>
        <v>0.47954795182406484</v>
      </c>
      <c r="H27" s="24">
        <f>[1]TIC!F54</f>
        <v>1088.6409369942894</v>
      </c>
      <c r="I27" s="30">
        <f>+H27/H$6*100</f>
        <v>0.28541117825452678</v>
      </c>
      <c r="J27" s="24">
        <f>[1]TIC!G54</f>
        <v>804.3860168050519</v>
      </c>
      <c r="K27" s="30">
        <f>+J27/J$6*100</f>
        <v>0.80387020089056727</v>
      </c>
      <c r="L27" s="24">
        <f>[1]TIC!H54</f>
        <v>153.97001155776232</v>
      </c>
      <c r="M27" s="30">
        <f>+L27/L$6*100</f>
        <v>1.058527492267721</v>
      </c>
      <c r="N27" s="10"/>
      <c r="O27" s="24">
        <f>[1]TIC!I54</f>
        <v>2850.9418831306639</v>
      </c>
      <c r="P27" s="30">
        <f>+O27/O$6*100</f>
        <v>0.65239758689609983</v>
      </c>
      <c r="Q27" s="24">
        <f>[1]TIC!J54</f>
        <v>711.95828558756239</v>
      </c>
      <c r="R27" s="30">
        <f>+Q27/Q$6*100</f>
        <v>0.19308873226537546</v>
      </c>
      <c r="S27" s="24">
        <f>[1]TIC!K54</f>
        <v>296.06920096529109</v>
      </c>
      <c r="T27" s="30">
        <f>+S27/S$6*100</f>
        <v>0.20684490768633884</v>
      </c>
      <c r="U27" s="24">
        <f>[1]TIC!L54</f>
        <v>351.87519299879739</v>
      </c>
      <c r="V27" s="30">
        <f>+U27/U$6*100</f>
        <v>0.26437137236580588</v>
      </c>
      <c r="W27" s="24">
        <f>[1]TIC!M54</f>
        <v>153.97001155776232</v>
      </c>
      <c r="X27" s="30">
        <f>+W27/W$6*100</f>
        <v>0.33277628335712006</v>
      </c>
      <c r="Y27" s="27">
        <f>[1]TIC!N54</f>
        <v>0</v>
      </c>
      <c r="Z27" s="30">
        <f>+Y27/Y$6*100</f>
        <v>0</v>
      </c>
    </row>
    <row r="28" spans="1:26" ht="13.5">
      <c r="A28" s="69" t="s">
        <v>14</v>
      </c>
      <c r="B28" s="24">
        <f>[1]TIC!C55</f>
        <v>4155173.5913378987</v>
      </c>
      <c r="C28" s="29">
        <f t="shared" si="0"/>
        <v>57.022853341041191</v>
      </c>
      <c r="D28" s="24">
        <f>[1]TIC!D55</f>
        <v>98612.376813059236</v>
      </c>
      <c r="E28" s="30">
        <f t="shared" si="4"/>
        <v>10.884413431500249</v>
      </c>
      <c r="F28" s="24">
        <f>[1]TIC!E55</f>
        <v>35091.918988630467</v>
      </c>
      <c r="G28" s="30">
        <f t="shared" si="4"/>
        <v>8.5598935862042023</v>
      </c>
      <c r="H28" s="24">
        <f>[1]TIC!F55</f>
        <v>47646.877527536184</v>
      </c>
      <c r="I28" s="30">
        <f>+H28/H$6*100</f>
        <v>12.491677460549667</v>
      </c>
      <c r="J28" s="24">
        <f>[1]TIC!G55</f>
        <v>13671.276478597254</v>
      </c>
      <c r="K28" s="30">
        <f>+J28/J$6*100</f>
        <v>13.662509715088621</v>
      </c>
      <c r="L28" s="24">
        <f>[1]TIC!H55</f>
        <v>2202.3038182951823</v>
      </c>
      <c r="M28" s="30">
        <f>+L28/L$6*100</f>
        <v>15.140605072417426</v>
      </c>
      <c r="N28" s="10"/>
      <c r="O28" s="24">
        <f>[1]TIC!I55</f>
        <v>49129.575210100076</v>
      </c>
      <c r="P28" s="30">
        <f>+O28/O$6*100</f>
        <v>11.242605996970697</v>
      </c>
      <c r="Q28" s="24">
        <f>[1]TIC!J55</f>
        <v>35003.665758602103</v>
      </c>
      <c r="R28" s="30">
        <f>+Q28/Q$6*100</f>
        <v>9.4932717025570152</v>
      </c>
      <c r="S28" s="24">
        <f>[1]TIC!K55</f>
        <v>2674.6912923642067</v>
      </c>
      <c r="T28" s="30">
        <f>+S28/S$6*100</f>
        <v>1.8686383847247492</v>
      </c>
      <c r="U28" s="24">
        <f>[1]TIC!L55</f>
        <v>18861.162792848962</v>
      </c>
      <c r="V28" s="30">
        <f>+U28/U$6*100</f>
        <v>14.170795757055252</v>
      </c>
      <c r="W28" s="24">
        <f>[1]TIC!M55</f>
        <v>5939.2207205925806</v>
      </c>
      <c r="X28" s="30">
        <f>+W28/W$6*100</f>
        <v>12.836472358741954</v>
      </c>
      <c r="Y28" s="27">
        <f>[1]TIC!N55</f>
        <v>1555.4941942339785</v>
      </c>
      <c r="Z28" s="30">
        <f>+Y28/Y$6*100</f>
        <v>7.941685788565402</v>
      </c>
    </row>
    <row r="29" spans="1:26" ht="13.5">
      <c r="A29" s="69" t="s">
        <v>19</v>
      </c>
      <c r="B29" s="24">
        <f>[1]TIC!C56</f>
        <v>1664182.5281261681</v>
      </c>
      <c r="C29" s="29">
        <f t="shared" si="0"/>
        <v>22.838140007408576</v>
      </c>
      <c r="D29" s="24">
        <f>[1]TIC!D56</f>
        <v>487787.39200122422</v>
      </c>
      <c r="E29" s="30">
        <f t="shared" si="4"/>
        <v>53.839891226630435</v>
      </c>
      <c r="F29" s="24">
        <f>[1]TIC!E56</f>
        <v>173747.5203394604</v>
      </c>
      <c r="G29" s="30">
        <f t="shared" si="4"/>
        <v>42.381845388805694</v>
      </c>
      <c r="H29" s="24">
        <f>[1]TIC!F56</f>
        <v>232033.05680304419</v>
      </c>
      <c r="I29" s="30">
        <f>+H29/H$6*100</f>
        <v>60.832571958024552</v>
      </c>
      <c r="J29" s="24">
        <f>[1]TIC!G56</f>
        <v>71592.010103135777</v>
      </c>
      <c r="K29" s="30">
        <f>+J29/J$6*100</f>
        <v>71.54610142572264</v>
      </c>
      <c r="L29" s="24">
        <f>[1]TIC!H56</f>
        <v>10414.80475558173</v>
      </c>
      <c r="M29" s="30">
        <f>+L29/L$6*100</f>
        <v>71.600677617979159</v>
      </c>
      <c r="N29" s="10"/>
      <c r="O29" s="24">
        <f>[1]TIC!I56</f>
        <v>178476.88922561839</v>
      </c>
      <c r="P29" s="30">
        <f>+O29/O$6*100</f>
        <v>40.841902999318137</v>
      </c>
      <c r="Q29" s="24">
        <f>[1]TIC!J56</f>
        <v>242611.19008944684</v>
      </c>
      <c r="R29" s="30">
        <f>+Q29/Q$6*100</f>
        <v>65.798078449364255</v>
      </c>
      <c r="S29" s="24">
        <f>[1]TIC!K56</f>
        <v>54627.060176966843</v>
      </c>
      <c r="T29" s="30">
        <f>+S29/S$6*100</f>
        <v>38.164487162598967</v>
      </c>
      <c r="U29" s="24">
        <f>[1]TIC!L56</f>
        <v>63133.717191458127</v>
      </c>
      <c r="V29" s="30">
        <f>+U29/U$6*100</f>
        <v>47.433714534452847</v>
      </c>
      <c r="W29" s="24">
        <f>[1]TIC!M56</f>
        <v>29592.731596368692</v>
      </c>
      <c r="X29" s="30">
        <f>+W29/W$6*100</f>
        <v>63.958943273378729</v>
      </c>
      <c r="Y29" s="27">
        <f>[1]TIC!N56</f>
        <v>10581.660449602083</v>
      </c>
      <c r="Z29" s="30">
        <f>+Y29/Y$6*100</f>
        <v>54.025416953365145</v>
      </c>
    </row>
    <row r="30" spans="1:26" ht="13.5">
      <c r="A30" s="69" t="s">
        <v>15</v>
      </c>
      <c r="B30" s="24">
        <f>[1]TIC!C57</f>
        <v>394483.33850563387</v>
      </c>
      <c r="C30" s="29">
        <f t="shared" si="0"/>
        <v>5.4136283509272545</v>
      </c>
      <c r="D30" s="24">
        <f>[1]TIC!D57</f>
        <v>314352.7951473741</v>
      </c>
      <c r="E30" s="30">
        <f t="shared" si="4"/>
        <v>34.69692036951907</v>
      </c>
      <c r="F30" s="24">
        <f>[1]TIC!E57</f>
        <v>198621.38661973178</v>
      </c>
      <c r="G30" s="30">
        <f t="shared" si="4"/>
        <v>48.449272151804315</v>
      </c>
      <c r="H30" s="24">
        <f>[1]TIC!F57</f>
        <v>100194.89756785407</v>
      </c>
      <c r="I30" s="30">
        <f>+H30/H$6*100</f>
        <v>26.268297285317736</v>
      </c>
      <c r="J30" s="24">
        <f>[1]TIC!G57</f>
        <v>13761.910506890194</v>
      </c>
      <c r="K30" s="30">
        <f>+J30/J$6*100</f>
        <v>13.753085623929943</v>
      </c>
      <c r="L30" s="24">
        <f>[1]TIC!H57</f>
        <v>1774.6004528968572</v>
      </c>
      <c r="M30" s="30">
        <f>+L30/L$6*100</f>
        <v>12.200189817335701</v>
      </c>
      <c r="N30" s="10"/>
      <c r="O30" s="24">
        <f>[1]TIC!I57</f>
        <v>205475.83591241247</v>
      </c>
      <c r="P30" s="30">
        <f>+O30/O$6*100</f>
        <v>47.020228755947954</v>
      </c>
      <c r="Q30" s="24">
        <f>[1]TIC!J57</f>
        <v>90393.968914995785</v>
      </c>
      <c r="R30" s="30">
        <f>+Q30/Q$6*100</f>
        <v>24.515561115814354</v>
      </c>
      <c r="S30" s="24">
        <f>[1]TIC!K57</f>
        <v>85134.003412577236</v>
      </c>
      <c r="T30" s="30">
        <f>+S30/S$6*100</f>
        <v>59.477767425418236</v>
      </c>
      <c r="U30" s="24">
        <f>[1]TIC!L57</f>
        <v>50582.636059979683</v>
      </c>
      <c r="V30" s="30">
        <f>+U30/U$6*100</f>
        <v>38.003818339938022</v>
      </c>
      <c r="W30" s="24">
        <f>[1]TIC!M57</f>
        <v>10582.40244645559</v>
      </c>
      <c r="X30" s="30">
        <f>+W30/W$6*100</f>
        <v>22.871808084522076</v>
      </c>
      <c r="Y30" s="27">
        <f>[1]TIC!N57</f>
        <v>7214.7103592199937</v>
      </c>
      <c r="Z30" s="30">
        <f>+Y30/Y$6*100</f>
        <v>36.835214776645039</v>
      </c>
    </row>
    <row r="31" spans="1:26" ht="13.5">
      <c r="A31" s="73" t="s">
        <v>65</v>
      </c>
      <c r="B31" s="24">
        <f>[1]TIC!C58</f>
        <v>19789.853817658426</v>
      </c>
      <c r="C31" s="29">
        <f t="shared" si="0"/>
        <v>0.27158286099946793</v>
      </c>
      <c r="D31" s="24">
        <f>[1]TIC!D58</f>
        <v>1230.7401264018181</v>
      </c>
      <c r="E31" s="30">
        <f t="shared" si="4"/>
        <v>0.13584384430657234</v>
      </c>
      <c r="F31" s="24">
        <f>[1]TIC!E58</f>
        <v>530.65266296448931</v>
      </c>
      <c r="G31" s="30">
        <f t="shared" si="4"/>
        <v>0.12944092136094337</v>
      </c>
      <c r="H31" s="24">
        <f>[1]TIC!F58</f>
        <v>465.50400143813056</v>
      </c>
      <c r="I31" s="30">
        <f>+H31/H$6*100</f>
        <v>0.12204211785336408</v>
      </c>
      <c r="J31" s="24">
        <f>[1]TIC!G58</f>
        <v>234.58346199919828</v>
      </c>
      <c r="K31" s="30">
        <f>+J31/J$6*100</f>
        <v>0.23443303436812796</v>
      </c>
      <c r="L31" s="24">
        <f>[1]TIC!H58</f>
        <v>0</v>
      </c>
      <c r="M31" s="30">
        <f>+L31/L$6*100</f>
        <v>0</v>
      </c>
      <c r="N31" s="10"/>
      <c r="O31" s="24">
        <f>[1]TIC!I58</f>
        <v>1061.3053259289786</v>
      </c>
      <c r="P31" s="30">
        <f>+O31/O$6*100</f>
        <v>0.24286466086629474</v>
      </c>
      <c r="Q31" s="24">
        <f>[1]TIC!J58</f>
        <v>0</v>
      </c>
      <c r="R31" s="30">
        <f>+Q31/Q$6*100</f>
        <v>0</v>
      </c>
      <c r="S31" s="24">
        <f>[1]TIC!K58</f>
        <v>404.01826247203775</v>
      </c>
      <c r="T31" s="30">
        <f>+S31/S$6*100</f>
        <v>0.28226211957258157</v>
      </c>
      <c r="U31" s="24">
        <f>[1]TIC!L58</f>
        <v>169.43480047283947</v>
      </c>
      <c r="V31" s="30">
        <f>+U31/U$6*100</f>
        <v>0.12729999618837626</v>
      </c>
      <c r="W31" s="24">
        <f>[1]TIC!M58</f>
        <v>0</v>
      </c>
      <c r="X31" s="30">
        <f>+W31/W$6*100</f>
        <v>0</v>
      </c>
      <c r="Y31" s="27">
        <f>[1]TIC!N58</f>
        <v>234.58346199919828</v>
      </c>
      <c r="Z31" s="30">
        <f>+Y31/Y$6*100</f>
        <v>1.197682481424468</v>
      </c>
    </row>
    <row r="32" spans="1:26" ht="13.5">
      <c r="A32" s="70"/>
      <c r="B32" s="24"/>
      <c r="C32" s="29"/>
      <c r="D32" s="24"/>
      <c r="E32" s="30"/>
      <c r="F32" s="24"/>
      <c r="G32" s="30"/>
      <c r="H32" s="24"/>
      <c r="I32" s="30"/>
      <c r="J32" s="24"/>
      <c r="K32" s="30"/>
      <c r="L32" s="24"/>
      <c r="M32" s="30"/>
      <c r="N32" s="10"/>
      <c r="O32" s="24"/>
      <c r="P32" s="30"/>
      <c r="Q32" s="24"/>
      <c r="R32" s="30"/>
      <c r="S32" s="24"/>
      <c r="T32" s="30"/>
      <c r="U32" s="24"/>
      <c r="V32" s="30"/>
      <c r="W32" s="24"/>
      <c r="X32" s="30"/>
      <c r="Y32" s="27"/>
      <c r="Z32" s="30"/>
    </row>
    <row r="33" spans="1:26">
      <c r="A33" s="68" t="s">
        <v>52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</row>
    <row r="34" spans="1:26" ht="13.5">
      <c r="A34" s="69" t="s">
        <v>66</v>
      </c>
      <c r="B34" s="26">
        <f>[1]TIC!C60</f>
        <v>1664910.5515328448</v>
      </c>
      <c r="C34" s="29">
        <f t="shared" si="0"/>
        <v>22.848130918987895</v>
      </c>
      <c r="D34" s="26">
        <f>[1]TIC!D60</f>
        <v>18129.326526066037</v>
      </c>
      <c r="E34" s="30">
        <f>+D34/D$6*100</f>
        <v>2.0010377147530116</v>
      </c>
      <c r="F34" s="24">
        <f>[1]TIC!E60</f>
        <v>3871.6527927196485</v>
      </c>
      <c r="G34" s="30">
        <f>+F34/F$6*100</f>
        <v>0.94440363660784499</v>
      </c>
      <c r="H34" s="24">
        <f>[1]TIC!F60</f>
        <v>10865.695101712765</v>
      </c>
      <c r="I34" s="30">
        <f t="shared" ref="I34:I39" si="5">+H34/H$6*100</f>
        <v>2.8486810812907617</v>
      </c>
      <c r="J34" s="9">
        <f>[1]TIC!G60</f>
        <v>2159.8892494302527</v>
      </c>
      <c r="K34" s="30">
        <f t="shared" ref="K34:K39" si="6">+J34/J$6*100</f>
        <v>2.1585042113700372</v>
      </c>
      <c r="L34" s="9">
        <f>[1]TIC!H60</f>
        <v>1232.0893822033768</v>
      </c>
      <c r="M34" s="30">
        <f t="shared" ref="M34:M39" si="7">+L34/L$6*100</f>
        <v>8.4704837701733329</v>
      </c>
      <c r="N34" s="10"/>
      <c r="O34" s="24">
        <f>[1]TIC!I60</f>
        <v>2950.40618936184</v>
      </c>
      <c r="P34" s="30">
        <f t="shared" ref="P34:P39" si="8">+O34/O$6*100</f>
        <v>0.67515858169275877</v>
      </c>
      <c r="Q34" s="24">
        <f>[1]TIC!J60</f>
        <v>12220.362789126573</v>
      </c>
      <c r="R34" s="30">
        <f t="shared" ref="R34:R39" si="9">+Q34/Q$6*100</f>
        <v>3.3142592853288924</v>
      </c>
      <c r="S34" s="9">
        <f>[1]TIC!K60</f>
        <v>404.01826247203775</v>
      </c>
      <c r="T34" s="30">
        <f t="shared" ref="T34:T39" si="10">+S34/S$6*100</f>
        <v>0.28226211957258157</v>
      </c>
      <c r="U34" s="9">
        <f>[1]TIC!L60</f>
        <v>3220.7397884483516</v>
      </c>
      <c r="V34" s="30">
        <f t="shared" ref="V34:V39" si="11">+U34/U$6*100</f>
        <v>2.4198108160132676</v>
      </c>
      <c r="W34" s="24">
        <f>[1]TIC!M60</f>
        <v>234.58346199919828</v>
      </c>
      <c r="X34" s="30">
        <f t="shared" ref="X34:X39" si="12">+W34/W$6*100</f>
        <v>0.50700660363238026</v>
      </c>
      <c r="Y34" s="27">
        <f>[1]TIC!N60</f>
        <v>372.75656104024688</v>
      </c>
      <c r="Z34" s="30">
        <f t="shared" ref="Z34:Z39" si="13">+Y34/Y$6*100</f>
        <v>1.9031350257566744</v>
      </c>
    </row>
    <row r="35" spans="1:26" ht="13.5">
      <c r="A35" s="69" t="s">
        <v>67</v>
      </c>
      <c r="B35" s="26">
        <f>[1]TIC!C61</f>
        <v>1597621.4752231787</v>
      </c>
      <c r="C35" s="29">
        <f t="shared" si="0"/>
        <v>21.92470015357798</v>
      </c>
      <c r="D35" s="26">
        <f>[1]TIC!D61</f>
        <v>60118.675277036935</v>
      </c>
      <c r="E35" s="30">
        <f t="shared" ref="E35:G39" si="14">+D35/D$6*100</f>
        <v>6.6356428859823042</v>
      </c>
      <c r="F35" s="24">
        <f>[1]TIC!E61</f>
        <v>13180.484080896449</v>
      </c>
      <c r="G35" s="30">
        <f t="shared" si="14"/>
        <v>3.2150861052564874</v>
      </c>
      <c r="H35" s="24">
        <f>[1]TIC!F61</f>
        <v>33244.235592263707</v>
      </c>
      <c r="I35" s="30">
        <f t="shared" si="5"/>
        <v>8.7157079328249001</v>
      </c>
      <c r="J35" s="9">
        <f>[1]TIC!G61</f>
        <v>12200.095138548513</v>
      </c>
      <c r="K35" s="30">
        <f t="shared" si="6"/>
        <v>12.192271776258249</v>
      </c>
      <c r="L35" s="9">
        <f>[1]TIC!H61</f>
        <v>1493.8604653280415</v>
      </c>
      <c r="M35" s="30">
        <f t="shared" si="7"/>
        <v>10.270132191088106</v>
      </c>
      <c r="N35" s="10"/>
      <c r="O35" s="24">
        <f>[1]TIC!I61</f>
        <v>11808.170181678986</v>
      </c>
      <c r="P35" s="30">
        <f t="shared" si="8"/>
        <v>2.7021321542080625</v>
      </c>
      <c r="Q35" s="24">
        <f>[1]TIC!J61</f>
        <v>39005.680694876835</v>
      </c>
      <c r="R35" s="30">
        <f t="shared" si="9"/>
        <v>10.578649885795178</v>
      </c>
      <c r="S35" s="9">
        <f>[1]TIC!K61</f>
        <v>3670.4289212118038</v>
      </c>
      <c r="T35" s="30">
        <f t="shared" si="10"/>
        <v>2.5642975659137468</v>
      </c>
      <c r="U35" s="9">
        <f>[1]TIC!L61</f>
        <v>7188.9158832809635</v>
      </c>
      <c r="V35" s="30">
        <f t="shared" si="11"/>
        <v>5.4011865448321714</v>
      </c>
      <c r="W35" s="24">
        <f>[1]TIC!M61</f>
        <v>4995.6718671587305</v>
      </c>
      <c r="X35" s="30">
        <f t="shared" si="12"/>
        <v>10.797174722566913</v>
      </c>
      <c r="Y35" s="27">
        <f>[1]TIC!N61</f>
        <v>623.13693555615885</v>
      </c>
      <c r="Z35" s="30">
        <f t="shared" si="13"/>
        <v>3.1814697629736997</v>
      </c>
    </row>
    <row r="36" spans="1:26" ht="13.5">
      <c r="A36" s="69" t="s">
        <v>68</v>
      </c>
      <c r="B36" s="26">
        <f>[1]TIC!C62</f>
        <v>1483765.6667587454</v>
      </c>
      <c r="C36" s="29">
        <f t="shared" si="0"/>
        <v>20.362218364218464</v>
      </c>
      <c r="D36" s="26">
        <f>[1]TIC!D62</f>
        <v>139076.00100222777</v>
      </c>
      <c r="E36" s="30">
        <f t="shared" si="14"/>
        <v>15.350615634968884</v>
      </c>
      <c r="F36" s="24">
        <f>[1]TIC!E62</f>
        <v>44508.240199538064</v>
      </c>
      <c r="G36" s="30">
        <f t="shared" si="14"/>
        <v>10.856795832131569</v>
      </c>
      <c r="H36" s="24">
        <f>[1]TIC!F62</f>
        <v>70281.15596591038</v>
      </c>
      <c r="I36" s="30">
        <f t="shared" si="5"/>
        <v>18.42575164287237</v>
      </c>
      <c r="J36" s="9">
        <f>[1]TIC!G62</f>
        <v>19895.261405093657</v>
      </c>
      <c r="K36" s="30">
        <f t="shared" si="6"/>
        <v>19.882503485088609</v>
      </c>
      <c r="L36" s="9">
        <f>[1]TIC!H62</f>
        <v>4391.3434316856356</v>
      </c>
      <c r="M36" s="30">
        <f t="shared" si="7"/>
        <v>30.190020143530866</v>
      </c>
      <c r="N36" s="10"/>
      <c r="O36" s="24">
        <f>[1]TIC!I62</f>
        <v>36881.755090999482</v>
      </c>
      <c r="P36" s="30">
        <f t="shared" si="8"/>
        <v>8.4398661944797784</v>
      </c>
      <c r="Q36" s="24">
        <f>[1]TIC!J62</f>
        <v>84999.220221739262</v>
      </c>
      <c r="R36" s="30">
        <f t="shared" si="9"/>
        <v>23.052462494507441</v>
      </c>
      <c r="S36" s="9">
        <f>[1]TIC!K62</f>
        <v>9653.5432991847501</v>
      </c>
      <c r="T36" s="30">
        <f t="shared" si="10"/>
        <v>6.744322834174274</v>
      </c>
      <c r="U36" s="9">
        <f>[1]TIC!L62</f>
        <v>24325.926423220346</v>
      </c>
      <c r="V36" s="30">
        <f t="shared" si="11"/>
        <v>18.276589769709517</v>
      </c>
      <c r="W36" s="24">
        <f>[1]TIC!M62</f>
        <v>8250.5282735388773</v>
      </c>
      <c r="X36" s="30">
        <f t="shared" si="12"/>
        <v>17.831914843827175</v>
      </c>
      <c r="Y36" s="27">
        <f>[1]TIC!N62</f>
        <v>1936.7355105497957</v>
      </c>
      <c r="Z36" s="30">
        <f t="shared" si="13"/>
        <v>9.8881403333798978</v>
      </c>
    </row>
    <row r="37" spans="1:26" ht="13.5">
      <c r="A37" s="69" t="s">
        <v>69</v>
      </c>
      <c r="B37" s="24">
        <f>[1]TIC!C63</f>
        <v>1354807.0483752114</v>
      </c>
      <c r="C37" s="29">
        <f t="shared" si="0"/>
        <v>18.592475603416062</v>
      </c>
      <c r="D37" s="24">
        <f>[1]TIC!D63</f>
        <v>219836.5207500041</v>
      </c>
      <c r="E37" s="30">
        <f t="shared" si="14"/>
        <v>24.264617246998053</v>
      </c>
      <c r="F37" s="24">
        <f>[1]TIC!E63</f>
        <v>78306.272058012459</v>
      </c>
      <c r="G37" s="30">
        <f t="shared" si="14"/>
        <v>19.101074414485925</v>
      </c>
      <c r="H37" s="24">
        <f>[1]TIC!F63</f>
        <v>100966.13016456946</v>
      </c>
      <c r="I37" s="30">
        <f t="shared" si="5"/>
        <v>26.470492882283413</v>
      </c>
      <c r="J37" s="24">
        <f>[1]TIC!G63</f>
        <v>37121.629647577931</v>
      </c>
      <c r="K37" s="30">
        <f t="shared" si="6"/>
        <v>37.097825246526952</v>
      </c>
      <c r="L37" s="24">
        <f>[1]TIC!H63</f>
        <v>3442.4888798468655</v>
      </c>
      <c r="M37" s="30">
        <f t="shared" si="7"/>
        <v>23.666745779107593</v>
      </c>
      <c r="N37" s="10"/>
      <c r="O37" s="24">
        <f>[1]TIC!I63</f>
        <v>73160.434355726757</v>
      </c>
      <c r="P37" s="30">
        <f t="shared" si="8"/>
        <v>16.741727045496251</v>
      </c>
      <c r="Q37" s="24">
        <f>[1]TIC!J63</f>
        <v>107145.53645807187</v>
      </c>
      <c r="R37" s="30">
        <f t="shared" si="9"/>
        <v>29.058719058952811</v>
      </c>
      <c r="S37" s="24">
        <f>[1]TIC!K63</f>
        <v>22969.714424789447</v>
      </c>
      <c r="T37" s="30">
        <f t="shared" si="10"/>
        <v>16.04749310055432</v>
      </c>
      <c r="U37" s="24">
        <f>[1]TIC!L63</f>
        <v>33150.873909594033</v>
      </c>
      <c r="V37" s="30">
        <f t="shared" si="11"/>
        <v>24.906961914291912</v>
      </c>
      <c r="W37" s="24">
        <f>[1]TIC!M63</f>
        <v>16020.933964697066</v>
      </c>
      <c r="X37" s="30">
        <f t="shared" si="12"/>
        <v>34.626137952075517</v>
      </c>
      <c r="Y37" s="27">
        <f>[1]TIC!N63</f>
        <v>6428.2058412931565</v>
      </c>
      <c r="Z37" s="30">
        <f t="shared" si="13"/>
        <v>32.819660250105606</v>
      </c>
    </row>
    <row r="38" spans="1:26" ht="13.5">
      <c r="A38" s="69" t="s">
        <v>70</v>
      </c>
      <c r="B38" s="9">
        <f>[1]TIC!C64</f>
        <v>1166992.1071994894</v>
      </c>
      <c r="C38" s="29">
        <f t="shared" si="0"/>
        <v>16.015027607441695</v>
      </c>
      <c r="D38" s="9">
        <f>[1]TIC!D64</f>
        <v>463264.51915827778</v>
      </c>
      <c r="E38" s="30">
        <f t="shared" si="14"/>
        <v>51.133161146929204</v>
      </c>
      <c r="F38" s="24">
        <f>[1]TIC!E64</f>
        <v>267228.79839120089</v>
      </c>
      <c r="G38" s="30">
        <f t="shared" si="14"/>
        <v>65.184525193364721</v>
      </c>
      <c r="H38" s="24">
        <f>[1]TIC!F64</f>
        <v>163714.40795402977</v>
      </c>
      <c r="I38" s="30">
        <f t="shared" si="5"/>
        <v>42.921334742758269</v>
      </c>
      <c r="J38" s="9">
        <f>[1]TIC!G64</f>
        <v>28687.291126776872</v>
      </c>
      <c r="K38" s="30">
        <f t="shared" si="6"/>
        <v>28.668895280755809</v>
      </c>
      <c r="L38" s="9">
        <f>[1]TIC!H64</f>
        <v>3634.0216862688194</v>
      </c>
      <c r="M38" s="30">
        <f t="shared" si="7"/>
        <v>24.983513500416556</v>
      </c>
      <c r="N38" s="10"/>
      <c r="O38" s="24">
        <f>[1]TIC!I64</f>
        <v>308050.10393610265</v>
      </c>
      <c r="P38" s="30">
        <f t="shared" si="8"/>
        <v>70.492894169528469</v>
      </c>
      <c r="Q38" s="24">
        <f>[1]TIC!J64</f>
        <v>123374.99322477725</v>
      </c>
      <c r="R38" s="30">
        <f t="shared" si="9"/>
        <v>33.46027641965221</v>
      </c>
      <c r="S38" s="9">
        <f>[1]TIC!K64</f>
        <v>106203.55397568794</v>
      </c>
      <c r="T38" s="30">
        <f t="shared" si="10"/>
        <v>74.197735686251278</v>
      </c>
      <c r="U38" s="9">
        <f>[1]TIC!L64</f>
        <v>64212.550446251829</v>
      </c>
      <c r="V38" s="30">
        <f t="shared" si="11"/>
        <v>48.244265075663222</v>
      </c>
      <c r="W38" s="24">
        <f>[1]TIC!M64</f>
        <v>16062.856821583155</v>
      </c>
      <c r="X38" s="30">
        <f t="shared" si="12"/>
        <v>34.716746067000749</v>
      </c>
      <c r="Y38" s="27">
        <f>[1]TIC!N64</f>
        <v>10225.613616615899</v>
      </c>
      <c r="Z38" s="30">
        <f t="shared" si="13"/>
        <v>52.207594627784182</v>
      </c>
    </row>
    <row r="39" spans="1:26" ht="12.75" customHeight="1">
      <c r="A39" s="71" t="s">
        <v>71</v>
      </c>
      <c r="B39" s="11">
        <f>[1]TIC!C65</f>
        <v>18759.819567369104</v>
      </c>
      <c r="C39" s="35">
        <f t="shared" si="0"/>
        <v>0.25744735241014199</v>
      </c>
      <c r="D39" s="11">
        <f>[1]TIC!D65</f>
        <v>5571.200755686702</v>
      </c>
      <c r="E39" s="35">
        <f t="shared" si="14"/>
        <v>0.6149253703694344</v>
      </c>
      <c r="F39" s="25">
        <f>[1]TIC!E65</f>
        <v>2861.9735043062537</v>
      </c>
      <c r="G39" s="35">
        <f t="shared" si="14"/>
        <v>0.69811481815328202</v>
      </c>
      <c r="H39" s="25">
        <f>[1]TIC!F65</f>
        <v>2357.3520583816498</v>
      </c>
      <c r="I39" s="35">
        <f t="shared" si="5"/>
        <v>0.61803171797035783</v>
      </c>
      <c r="J39" s="11">
        <f>[1]TIC!G65</f>
        <v>0</v>
      </c>
      <c r="K39" s="35">
        <f t="shared" si="6"/>
        <v>0</v>
      </c>
      <c r="L39" s="11">
        <f>[1]TIC!H65</f>
        <v>351.87519299879739</v>
      </c>
      <c r="M39" s="35">
        <f t="shared" si="7"/>
        <v>2.4191046156835823</v>
      </c>
      <c r="N39" s="12"/>
      <c r="O39" s="25">
        <f>[1]TIC!I65</f>
        <v>4143.6778033254905</v>
      </c>
      <c r="P39" s="35">
        <f t="shared" si="8"/>
        <v>0.94822185459491648</v>
      </c>
      <c r="Q39" s="25">
        <f>[1]TIC!J65</f>
        <v>1974.989660042336</v>
      </c>
      <c r="R39" s="35">
        <f t="shared" si="9"/>
        <v>0.53563285576497199</v>
      </c>
      <c r="S39" s="11">
        <f>[1]TIC!K65</f>
        <v>234.58346199919828</v>
      </c>
      <c r="T39" s="35">
        <f t="shared" si="10"/>
        <v>0.1638886935343685</v>
      </c>
      <c r="U39" s="11">
        <f>[1]TIC!L65</f>
        <v>999.81958696288586</v>
      </c>
      <c r="V39" s="35">
        <f t="shared" si="11"/>
        <v>0.75118587949021665</v>
      </c>
      <c r="W39" s="25">
        <f>[1]TIC!M65</f>
        <v>703.75038599759478</v>
      </c>
      <c r="X39" s="35">
        <f t="shared" si="12"/>
        <v>1.5210198108971407</v>
      </c>
      <c r="Y39" s="28">
        <f>[1]TIC!N65</f>
        <v>0</v>
      </c>
      <c r="Z39" s="35">
        <f t="shared" si="13"/>
        <v>0</v>
      </c>
    </row>
    <row r="40" spans="1:26" ht="13.5">
      <c r="A40" s="13" t="str">
        <f>'CUADRO 1'!A41</f>
        <v>Fuente: Instituto Nacional de Estadística INE, XL Encuesta Permanente de Hogares de Propósitos Múltiples, Septiembre 2010.</v>
      </c>
      <c r="B40" s="9"/>
      <c r="C40" s="9"/>
      <c r="D40" s="10"/>
      <c r="E40" s="10"/>
      <c r="F40" s="10"/>
      <c r="G40" s="10"/>
      <c r="H40" s="9"/>
      <c r="I40" s="9"/>
      <c r="J40" s="9"/>
      <c r="K40" s="9"/>
      <c r="L40" s="10"/>
      <c r="M40" s="10"/>
      <c r="N40" s="10"/>
      <c r="O40" s="10"/>
      <c r="P40" s="10"/>
      <c r="Q40" s="9"/>
      <c r="R40" s="9"/>
      <c r="S40" s="9"/>
      <c r="T40" s="9"/>
      <c r="U40" s="10"/>
      <c r="V40" s="10"/>
      <c r="W40" s="10"/>
      <c r="X40" s="10"/>
      <c r="Y40" s="23"/>
      <c r="Z40" s="23"/>
    </row>
    <row r="41" spans="1:26" ht="13.5">
      <c r="A41" s="14" t="str">
        <f>'CUADRO 1'!A42</f>
        <v>1/  Porcentaje por columnas</v>
      </c>
      <c r="B41" s="9"/>
      <c r="C41" s="9"/>
      <c r="D41" s="10"/>
      <c r="E41" s="10"/>
      <c r="F41" s="10"/>
      <c r="G41" s="10"/>
      <c r="H41" s="9"/>
      <c r="I41" s="9"/>
      <c r="J41" s="9"/>
      <c r="K41" s="9"/>
      <c r="L41" s="10"/>
      <c r="M41" s="10"/>
      <c r="N41" s="10"/>
      <c r="O41" s="10"/>
      <c r="P41" s="10"/>
      <c r="Q41" s="9"/>
      <c r="R41" s="9"/>
      <c r="S41" s="9"/>
      <c r="T41" s="9"/>
      <c r="U41" s="10"/>
      <c r="V41" s="10"/>
      <c r="W41" s="10"/>
      <c r="X41" s="10"/>
      <c r="Y41" s="23"/>
      <c r="Z41" s="23"/>
    </row>
    <row r="42" spans="1:26" ht="13.5">
      <c r="A42" s="14" t="str">
        <f>'CUADRO 1'!A43</f>
        <v>2/  Porcentaje por filas</v>
      </c>
      <c r="B42" s="9"/>
      <c r="C42" s="9"/>
      <c r="D42" s="10"/>
      <c r="E42" s="10"/>
      <c r="F42" s="10"/>
      <c r="G42" s="10"/>
      <c r="H42" s="9"/>
      <c r="I42" s="9"/>
      <c r="J42" s="9"/>
      <c r="K42" s="9"/>
      <c r="L42" s="10"/>
      <c r="M42" s="10"/>
      <c r="N42" s="10"/>
      <c r="O42" s="10"/>
      <c r="P42" s="10"/>
      <c r="Q42" s="9"/>
      <c r="R42" s="9"/>
      <c r="S42" s="9"/>
      <c r="T42" s="9"/>
      <c r="U42" s="10"/>
      <c r="V42" s="10"/>
      <c r="W42" s="10"/>
      <c r="X42" s="10"/>
      <c r="Y42" s="23"/>
      <c r="Z42" s="23"/>
    </row>
    <row r="43" spans="1:26" ht="12.75" customHeight="1">
      <c r="A43" s="15"/>
      <c r="B43" s="9"/>
      <c r="C43" s="9"/>
      <c r="D43" s="10"/>
      <c r="E43" s="10"/>
      <c r="F43" s="10"/>
      <c r="G43" s="10"/>
      <c r="H43" s="9"/>
      <c r="I43" s="9"/>
      <c r="J43" s="9"/>
      <c r="K43" s="9"/>
      <c r="L43" s="10"/>
      <c r="M43" s="10"/>
      <c r="N43" s="10"/>
      <c r="O43" s="10"/>
      <c r="P43" s="10"/>
      <c r="Q43" s="9"/>
      <c r="R43" s="9"/>
      <c r="S43" s="9"/>
      <c r="T43" s="9"/>
      <c r="U43" s="10"/>
      <c r="V43" s="10"/>
      <c r="W43" s="10"/>
      <c r="X43" s="10"/>
      <c r="Y43" s="23"/>
      <c r="Z43" s="23"/>
    </row>
  </sheetData>
  <mergeCells count="17">
    <mergeCell ref="A2:A5"/>
    <mergeCell ref="F2:Z2"/>
    <mergeCell ref="B2:C4"/>
    <mergeCell ref="A1:Z1"/>
    <mergeCell ref="F4:G4"/>
    <mergeCell ref="H4:I4"/>
    <mergeCell ref="J4:K4"/>
    <mergeCell ref="L4:M4"/>
    <mergeCell ref="O4:P4"/>
    <mergeCell ref="O3:Z3"/>
    <mergeCell ref="D2:E4"/>
    <mergeCell ref="F3:M3"/>
    <mergeCell ref="Q4:R4"/>
    <mergeCell ref="Y4:Z4"/>
    <mergeCell ref="S4:T4"/>
    <mergeCell ref="U4:V4"/>
    <mergeCell ref="W4:X4"/>
  </mergeCells>
  <phoneticPr fontId="2" type="noConversion"/>
  <printOptions horizontalCentered="1" verticalCentered="1"/>
  <pageMargins left="0.15748031496062992" right="0.19685039370078741" top="0.27559055118110237" bottom="0.31496062992125984" header="0" footer="0"/>
  <pageSetup paperSize="119" scale="8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1"/>
  <sheetViews>
    <sheetView view="pageBreakPreview" zoomScaleSheetLayoutView="100" workbookViewId="0">
      <selection activeCell="P9" sqref="P9"/>
    </sheetView>
  </sheetViews>
  <sheetFormatPr baseColWidth="10" defaultRowHeight="12.75"/>
  <cols>
    <col min="1" max="1" width="18.42578125" customWidth="1"/>
    <col min="2" max="2" width="9.7109375" bestFit="1" customWidth="1"/>
    <col min="3" max="3" width="6.140625" bestFit="1" customWidth="1"/>
    <col min="4" max="4" width="8" bestFit="1" customWidth="1"/>
    <col min="5" max="5" width="4" customWidth="1"/>
    <col min="6" max="6" width="7" bestFit="1" customWidth="1"/>
    <col min="7" max="7" width="4.42578125" bestFit="1" customWidth="1"/>
    <col min="8" max="8" width="8.28515625" customWidth="1"/>
    <col min="9" max="9" width="4.85546875" customWidth="1"/>
    <col min="10" max="10" width="8" bestFit="1" customWidth="1"/>
    <col min="11" max="11" width="5.140625" bestFit="1" customWidth="1"/>
    <col min="12" max="12" width="8" bestFit="1" customWidth="1"/>
    <col min="13" max="13" width="5.140625" bestFit="1" customWidth="1"/>
    <col min="14" max="14" width="8.42578125" customWidth="1"/>
    <col min="15" max="15" width="5.140625" customWidth="1"/>
    <col min="16" max="16" width="7.7109375" customWidth="1"/>
    <col min="17" max="17" width="5.140625" bestFit="1" customWidth="1"/>
    <col min="18" max="18" width="6.28515625" customWidth="1"/>
    <col min="19" max="19" width="5" customWidth="1"/>
    <col min="20" max="20" width="6.140625" bestFit="1" customWidth="1"/>
    <col min="21" max="21" width="4.42578125" bestFit="1" customWidth="1"/>
  </cols>
  <sheetData>
    <row r="1" spans="1:25" ht="27" customHeight="1">
      <c r="A1" s="96" t="s">
        <v>78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18"/>
      <c r="W1" s="18"/>
      <c r="X1" s="18"/>
      <c r="Y1" s="18"/>
    </row>
    <row r="2" spans="1:25" ht="24" customHeight="1">
      <c r="A2" s="89" t="s">
        <v>0</v>
      </c>
      <c r="B2" s="89" t="s">
        <v>18</v>
      </c>
      <c r="C2" s="89"/>
      <c r="D2" s="89" t="s">
        <v>34</v>
      </c>
      <c r="E2" s="89"/>
      <c r="F2" s="95" t="s">
        <v>25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36"/>
      <c r="U2" s="36"/>
    </row>
    <row r="3" spans="1:25" ht="49.5" customHeight="1">
      <c r="A3" s="89"/>
      <c r="B3" s="89"/>
      <c r="C3" s="89"/>
      <c r="D3" s="89"/>
      <c r="E3" s="89"/>
      <c r="F3" s="95" t="s">
        <v>45</v>
      </c>
      <c r="G3" s="95"/>
      <c r="H3" s="95" t="s">
        <v>46</v>
      </c>
      <c r="I3" s="95"/>
      <c r="J3" s="95" t="s">
        <v>47</v>
      </c>
      <c r="K3" s="95"/>
      <c r="L3" s="95" t="s">
        <v>48</v>
      </c>
      <c r="M3" s="95"/>
      <c r="N3" s="95" t="s">
        <v>49</v>
      </c>
      <c r="O3" s="95"/>
      <c r="P3" s="95" t="s">
        <v>50</v>
      </c>
      <c r="Q3" s="95"/>
      <c r="R3" s="95" t="s">
        <v>51</v>
      </c>
      <c r="S3" s="95"/>
      <c r="T3" s="95" t="s">
        <v>24</v>
      </c>
      <c r="U3" s="95"/>
    </row>
    <row r="4" spans="1:25">
      <c r="A4" s="89"/>
      <c r="B4" s="17" t="s">
        <v>2</v>
      </c>
      <c r="C4" s="17" t="s">
        <v>3</v>
      </c>
      <c r="D4" s="17" t="s">
        <v>2</v>
      </c>
      <c r="E4" s="17" t="s">
        <v>3</v>
      </c>
      <c r="F4" s="17" t="s">
        <v>2</v>
      </c>
      <c r="G4" s="17" t="s">
        <v>3</v>
      </c>
      <c r="H4" s="17" t="s">
        <v>2</v>
      </c>
      <c r="I4" s="19" t="s">
        <v>3</v>
      </c>
      <c r="J4" s="17" t="s">
        <v>2</v>
      </c>
      <c r="K4" s="19" t="s">
        <v>3</v>
      </c>
      <c r="L4" s="17" t="s">
        <v>2</v>
      </c>
      <c r="M4" s="19" t="s">
        <v>3</v>
      </c>
      <c r="N4" s="17" t="s">
        <v>2</v>
      </c>
      <c r="O4" s="17" t="s">
        <v>3</v>
      </c>
      <c r="P4" s="17" t="s">
        <v>2</v>
      </c>
      <c r="Q4" s="19" t="s">
        <v>3</v>
      </c>
      <c r="R4" s="17" t="s">
        <v>2</v>
      </c>
      <c r="S4" s="19" t="s">
        <v>3</v>
      </c>
      <c r="T4" s="1" t="s">
        <v>2</v>
      </c>
      <c r="U4" s="2" t="s">
        <v>3</v>
      </c>
    </row>
    <row r="5" spans="1:25">
      <c r="A5" s="75" t="s">
        <v>63</v>
      </c>
      <c r="B5" s="38">
        <f>[1]TIC!C71</f>
        <v>7286856.6686530327</v>
      </c>
      <c r="C5" s="38">
        <f>+C8+C12</f>
        <v>100.00000000006348</v>
      </c>
      <c r="D5" s="38">
        <f>[1]TIC!D71</f>
        <v>905996.24346929125</v>
      </c>
      <c r="E5" s="50">
        <f>+D5/$B$5*100</f>
        <v>12.433293046187549</v>
      </c>
      <c r="F5" s="38">
        <f>[1]TIC!E71</f>
        <v>8030.5949609646996</v>
      </c>
      <c r="G5" s="51">
        <f>+F5/$D5*100</f>
        <v>0.88638280995663943</v>
      </c>
      <c r="H5" s="38">
        <f>[1]TIC!F71</f>
        <v>42117.763914849878</v>
      </c>
      <c r="I5" s="51">
        <f>+H5/$D5*100</f>
        <v>4.6487790891461307</v>
      </c>
      <c r="J5" s="38">
        <f>[1]TIC!G71</f>
        <v>463927.20424973848</v>
      </c>
      <c r="K5" s="51">
        <f>+J5/$D5*100</f>
        <v>51.206305500036351</v>
      </c>
      <c r="L5" s="38">
        <f>[1]TIC!H71</f>
        <v>532987.0134689922</v>
      </c>
      <c r="M5" s="51">
        <f>+L5/$D5*100</f>
        <v>58.828832603990563</v>
      </c>
      <c r="N5" s="38">
        <f>[1]TIC!I71</f>
        <v>627053.01585763448</v>
      </c>
      <c r="O5" s="51">
        <f>+N5/$D5*100</f>
        <v>69.211436623234562</v>
      </c>
      <c r="P5" s="38">
        <f>[1]TIC!J71</f>
        <v>358320.90333604277</v>
      </c>
      <c r="Q5" s="51">
        <f>+P5/$D5*100</f>
        <v>39.549932565276471</v>
      </c>
      <c r="R5" s="38">
        <f>[1]TIC!K71</f>
        <v>20104.353117702547</v>
      </c>
      <c r="S5" s="51">
        <f>+R5/$D5*100</f>
        <v>2.219032723658747</v>
      </c>
      <c r="T5" s="38">
        <f>[1]TIC!L71</f>
        <v>9369.202922250146</v>
      </c>
      <c r="U5" s="51">
        <f>+T5/$D5*100</f>
        <v>1.0341326456689348</v>
      </c>
    </row>
    <row r="6" spans="1:25">
      <c r="A6" s="75"/>
      <c r="B6" s="38"/>
      <c r="C6" s="38"/>
      <c r="D6" s="38"/>
      <c r="E6" s="50"/>
      <c r="F6" s="38"/>
      <c r="G6" s="51"/>
      <c r="H6" s="38"/>
      <c r="I6" s="51"/>
      <c r="J6" s="38"/>
      <c r="K6" s="51"/>
      <c r="L6" s="38"/>
      <c r="M6" s="51"/>
      <c r="N6" s="38"/>
      <c r="O6" s="51"/>
      <c r="P6" s="38"/>
      <c r="Q6" s="51"/>
      <c r="R6" s="38"/>
      <c r="S6" s="51"/>
      <c r="T6" s="38"/>
      <c r="U6" s="51"/>
    </row>
    <row r="7" spans="1:25">
      <c r="A7" s="75" t="s">
        <v>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</row>
    <row r="8" spans="1:25">
      <c r="A8" s="76" t="s">
        <v>5</v>
      </c>
      <c r="B8" s="41">
        <f>[1]TIC!C72</f>
        <v>3334831.3725836603</v>
      </c>
      <c r="C8" s="52">
        <f>+B8/$B$5*100</f>
        <v>45.76501946208996</v>
      </c>
      <c r="D8" s="41">
        <f>[1]TIC!D72</f>
        <v>772523.86013664503</v>
      </c>
      <c r="E8" s="53">
        <f>+D8/D$5*100</f>
        <v>85.267887776052319</v>
      </c>
      <c r="F8" s="41">
        <f>[1]TIC!E72</f>
        <v>7483.1282532835739</v>
      </c>
      <c r="G8" s="53">
        <f>+F8/F$5*100</f>
        <v>93.182737887513127</v>
      </c>
      <c r="H8" s="41">
        <f>[1]TIC!F72</f>
        <v>36588.350167270459</v>
      </c>
      <c r="I8" s="53">
        <f>+H8/H$5*100</f>
        <v>86.871540097051877</v>
      </c>
      <c r="J8" s="41">
        <f>[1]TIC!G72</f>
        <v>403103.65302637091</v>
      </c>
      <c r="K8" s="53">
        <f>+J8/J$5*100</f>
        <v>86.889419144598079</v>
      </c>
      <c r="L8" s="41">
        <f>[1]TIC!H72</f>
        <v>440081.9131755135</v>
      </c>
      <c r="M8" s="53">
        <f>+L8/L$5*100</f>
        <v>82.568974863233947</v>
      </c>
      <c r="N8" s="41">
        <f>[1]TIC!I72</f>
        <v>538336.03587791626</v>
      </c>
      <c r="O8" s="53">
        <f>+N8/N$5*100</f>
        <v>85.851757708496464</v>
      </c>
      <c r="P8" s="41">
        <f>[1]TIC!J72</f>
        <v>317616.75361995492</v>
      </c>
      <c r="Q8" s="53">
        <f>+P8/P$5*100</f>
        <v>88.640308355687964</v>
      </c>
      <c r="R8" s="41">
        <f>[1]TIC!K72</f>
        <v>20104.353117702547</v>
      </c>
      <c r="S8" s="53">
        <f>+R8/R$5*100</f>
        <v>100</v>
      </c>
      <c r="T8" s="41">
        <f>[1]TIC!L72</f>
        <v>8548.0028607284603</v>
      </c>
      <c r="U8" s="53">
        <f>+T8/T$5*100</f>
        <v>91.235112865668796</v>
      </c>
    </row>
    <row r="9" spans="1:25">
      <c r="A9" s="81" t="s">
        <v>6</v>
      </c>
      <c r="B9" s="41">
        <f>[1]TIC!C73</f>
        <v>923766.21500663692</v>
      </c>
      <c r="C9" s="52">
        <f>+B9/$B$5*100</f>
        <v>12.677156379108443</v>
      </c>
      <c r="D9" s="41">
        <f>[1]TIC!D73</f>
        <v>302870.70778716245</v>
      </c>
      <c r="E9" s="53">
        <f t="shared" ref="E9:G12" si="0">+D9/D$5*100</f>
        <v>33.429576554025552</v>
      </c>
      <c r="F9" s="41">
        <f>[1]TIC!E73</f>
        <v>3612.5853147876542</v>
      </c>
      <c r="G9" s="53">
        <f t="shared" si="0"/>
        <v>44.985276089104133</v>
      </c>
      <c r="H9" s="41">
        <f>[1]TIC!F73</f>
        <v>22027.387081724715</v>
      </c>
      <c r="I9" s="53">
        <f>+H9/H$5*100</f>
        <v>52.299516959774536</v>
      </c>
      <c r="J9" s="41">
        <f>[1]TIC!G73</f>
        <v>154262.0846106715</v>
      </c>
      <c r="K9" s="53">
        <f>+J9/J$5*100</f>
        <v>33.251355643207781</v>
      </c>
      <c r="L9" s="41">
        <f>[1]TIC!H73</f>
        <v>167304.9250978269</v>
      </c>
      <c r="M9" s="53">
        <f>+L9/L$5*100</f>
        <v>31.390056581099095</v>
      </c>
      <c r="N9" s="41">
        <f>[1]TIC!I73</f>
        <v>206574.19663649253</v>
      </c>
      <c r="O9" s="53">
        <f>+N9/N$5*100</f>
        <v>32.943657300484617</v>
      </c>
      <c r="P9" s="41">
        <f>[1]TIC!J73</f>
        <v>129044.36244575784</v>
      </c>
      <c r="Q9" s="53">
        <f>+P9/P$5*100</f>
        <v>36.013629471328009</v>
      </c>
      <c r="R9" s="41">
        <f>[1]TIC!K73</f>
        <v>12362.548447357751</v>
      </c>
      <c r="S9" s="53">
        <f>+R9/R$5*100</f>
        <v>61.491898669806588</v>
      </c>
      <c r="T9" s="41">
        <f>[1]TIC!L73</f>
        <v>3518.7519299879741</v>
      </c>
      <c r="U9" s="53">
        <f>+T9/T$5*100</f>
        <v>37.556577215673073</v>
      </c>
    </row>
    <row r="10" spans="1:25">
      <c r="A10" s="81" t="s">
        <v>7</v>
      </c>
      <c r="B10" s="41">
        <f>[1]TIC!C74</f>
        <v>537709.47136316739</v>
      </c>
      <c r="C10" s="52">
        <f>+B10/$B$5*100</f>
        <v>7.3791690411081241</v>
      </c>
      <c r="D10" s="41">
        <f>[1]TIC!D74</f>
        <v>169520.98272509605</v>
      </c>
      <c r="E10" s="53">
        <f t="shared" si="0"/>
        <v>18.711002826673635</v>
      </c>
      <c r="F10" s="54">
        <f>[1]TIC!E74</f>
        <v>1755.2581317584904</v>
      </c>
      <c r="G10" s="53">
        <f t="shared" si="0"/>
        <v>21.857136865829858</v>
      </c>
      <c r="H10" s="54">
        <f>[1]TIC!F74</f>
        <v>4434.3363328635569</v>
      </c>
      <c r="I10" s="53">
        <f>+H10/H$5*100</f>
        <v>10.528422975703368</v>
      </c>
      <c r="J10" s="54">
        <f>[1]TIC!G74</f>
        <v>101666.3986315904</v>
      </c>
      <c r="K10" s="53">
        <f>+J10/J$5*100</f>
        <v>21.914299851418491</v>
      </c>
      <c r="L10" s="54">
        <f>[1]TIC!H74</f>
        <v>89271.812701190618</v>
      </c>
      <c r="M10" s="53">
        <f>+L10/L$5*100</f>
        <v>16.749341061831373</v>
      </c>
      <c r="N10" s="54">
        <f>[1]TIC!I74</f>
        <v>115061.78963711545</v>
      </c>
      <c r="O10" s="53">
        <f>+N10/N$5*100</f>
        <v>18.349611073912602</v>
      </c>
      <c r="P10" s="54">
        <f>[1]TIC!J74</f>
        <v>69224.917196370123</v>
      </c>
      <c r="Q10" s="53">
        <f>+P10/P$5*100</f>
        <v>19.319251696418384</v>
      </c>
      <c r="R10" s="54">
        <f>[1]TIC!K74</f>
        <v>3418.1342565823243</v>
      </c>
      <c r="S10" s="53">
        <f>+R10/R$5*100</f>
        <v>17.00196090155492</v>
      </c>
      <c r="T10" s="54">
        <f>[1]TIC!L74</f>
        <v>1601.2881202007279</v>
      </c>
      <c r="U10" s="53">
        <f>+T10/T$5*100</f>
        <v>17.090974904577646</v>
      </c>
    </row>
    <row r="11" spans="1:25">
      <c r="A11" s="81" t="s">
        <v>8</v>
      </c>
      <c r="B11" s="41">
        <f>[1]TIC!C75</f>
        <v>1873355.6862133951</v>
      </c>
      <c r="C11" s="52">
        <f>+B11/$B$5*100</f>
        <v>25.708694041867062</v>
      </c>
      <c r="D11" s="41">
        <f>[1]TIC!D75</f>
        <v>300132.16962438531</v>
      </c>
      <c r="E11" s="53">
        <f t="shared" si="0"/>
        <v>33.127308395352998</v>
      </c>
      <c r="F11" s="54">
        <f>[1]TIC!E75</f>
        <v>2115.2848067374257</v>
      </c>
      <c r="G11" s="53">
        <f t="shared" si="0"/>
        <v>26.340324932579101</v>
      </c>
      <c r="H11" s="54">
        <f>[1]TIC!F75</f>
        <v>10126.626752682185</v>
      </c>
      <c r="I11" s="53">
        <f>+H11/H$5*100</f>
        <v>24.043600161573959</v>
      </c>
      <c r="J11" s="54">
        <f>[1]TIC!G75</f>
        <v>147175.16978410218</v>
      </c>
      <c r="K11" s="53">
        <f>+J11/J$5*100</f>
        <v>31.723763649970337</v>
      </c>
      <c r="L11" s="54">
        <f>[1]TIC!H75</f>
        <v>183505.17537648632</v>
      </c>
      <c r="M11" s="53">
        <f>+L11/L$5*100</f>
        <v>34.429577220301667</v>
      </c>
      <c r="N11" s="54">
        <f>[1]TIC!I75</f>
        <v>216700.04960430667</v>
      </c>
      <c r="O11" s="53">
        <f>+N11/N$5*100</f>
        <v>34.558489334098994</v>
      </c>
      <c r="P11" s="54">
        <f>[1]TIC!J75</f>
        <v>119347.47397782278</v>
      </c>
      <c r="Q11" s="53">
        <f>+P11/P$5*100</f>
        <v>33.307427187940405</v>
      </c>
      <c r="R11" s="54">
        <f>[1]TIC!K75</f>
        <v>4323.6704137624783</v>
      </c>
      <c r="S11" s="53">
        <f>+R11/R$5*100</f>
        <v>21.506140428638531</v>
      </c>
      <c r="T11" s="54">
        <f>[1]TIC!L75</f>
        <v>3427.9628105397537</v>
      </c>
      <c r="U11" s="53">
        <f>+T11/T$5*100</f>
        <v>36.587560745418038</v>
      </c>
    </row>
    <row r="12" spans="1:25">
      <c r="A12" s="76" t="s">
        <v>9</v>
      </c>
      <c r="B12" s="41">
        <f>[1]TIC!C76</f>
        <v>3952025.2960739983</v>
      </c>
      <c r="C12" s="52">
        <f>+B12/$B$5*100</f>
        <v>54.23498053797352</v>
      </c>
      <c r="D12" s="41">
        <f>[1]TIC!D76</f>
        <v>133472.38333265934</v>
      </c>
      <c r="E12" s="53">
        <f t="shared" si="0"/>
        <v>14.732112223949127</v>
      </c>
      <c r="F12" s="41">
        <f>[1]TIC!E76</f>
        <v>547.46670768112517</v>
      </c>
      <c r="G12" s="53">
        <f t="shared" si="0"/>
        <v>6.8172621124868575</v>
      </c>
      <c r="H12" s="41">
        <f>[1]TIC!F76</f>
        <v>5529.4137475793668</v>
      </c>
      <c r="I12" s="53">
        <f>+H12/H$5*100</f>
        <v>13.128459902947998</v>
      </c>
      <c r="J12" s="41">
        <f>[1]TIC!G76</f>
        <v>60823.551223373208</v>
      </c>
      <c r="K12" s="53">
        <f>+J12/J$5*100</f>
        <v>13.110580855403134</v>
      </c>
      <c r="L12" s="41">
        <f>[1]TIC!H76</f>
        <v>92905.1002934875</v>
      </c>
      <c r="M12" s="53">
        <f>+L12/L$5*100</f>
        <v>17.431025136767705</v>
      </c>
      <c r="N12" s="41">
        <f>[1]TIC!I76</f>
        <v>88716.97997972685</v>
      </c>
      <c r="O12" s="53">
        <f>+N12/N$5*100</f>
        <v>14.148242291504912</v>
      </c>
      <c r="P12" s="41">
        <f>[1]TIC!J76</f>
        <v>40704.149716091684</v>
      </c>
      <c r="Q12" s="53">
        <f>+P12/P$5*100</f>
        <v>11.359691644313104</v>
      </c>
      <c r="R12" s="41">
        <f>[1]TIC!K76</f>
        <v>0</v>
      </c>
      <c r="S12" s="53">
        <f>+R12/R$5*100</f>
        <v>0</v>
      </c>
      <c r="T12" s="41">
        <f>[1]TIC!L76</f>
        <v>821.20006152168776</v>
      </c>
      <c r="U12" s="53">
        <f>+T12/T$5*100</f>
        <v>8.7648871343312198</v>
      </c>
    </row>
    <row r="13" spans="1:25">
      <c r="A13" s="75"/>
      <c r="B13" s="41"/>
      <c r="C13" s="52"/>
      <c r="D13" s="41"/>
      <c r="E13" s="53"/>
      <c r="F13" s="41"/>
      <c r="G13" s="53"/>
      <c r="H13" s="41"/>
      <c r="I13" s="53"/>
      <c r="J13" s="41"/>
      <c r="K13" s="53"/>
      <c r="L13" s="41"/>
      <c r="M13" s="53"/>
      <c r="N13" s="41"/>
      <c r="O13" s="53"/>
      <c r="P13" s="41"/>
      <c r="Q13" s="53"/>
      <c r="R13" s="41"/>
      <c r="S13" s="53"/>
      <c r="T13" s="41"/>
      <c r="U13" s="53"/>
    </row>
    <row r="14" spans="1:25">
      <c r="A14" s="75" t="s">
        <v>33</v>
      </c>
      <c r="B14" s="83"/>
      <c r="C14" s="84"/>
      <c r="D14" s="83"/>
      <c r="E14" s="85"/>
      <c r="F14" s="83"/>
      <c r="G14" s="85"/>
      <c r="H14" s="83"/>
      <c r="I14" s="85"/>
      <c r="J14" s="83"/>
      <c r="K14" s="85"/>
      <c r="L14" s="83"/>
      <c r="M14" s="85"/>
      <c r="N14" s="83"/>
      <c r="O14" s="85"/>
      <c r="P14" s="83"/>
      <c r="Q14" s="85"/>
      <c r="R14" s="83"/>
      <c r="S14" s="85"/>
      <c r="T14" s="83"/>
      <c r="U14" s="85"/>
    </row>
    <row r="15" spans="1:25">
      <c r="A15" s="76" t="s">
        <v>26</v>
      </c>
      <c r="B15" s="41">
        <f>[1]TIC!C78</f>
        <v>1987328.7079158388</v>
      </c>
      <c r="C15" s="52">
        <f t="shared" ref="C15:C19" si="1">+B15/$B$5*100</f>
        <v>27.272784388157785</v>
      </c>
      <c r="D15" s="41">
        <f>[1]TIC!D78</f>
        <v>131023.24982773341</v>
      </c>
      <c r="E15" s="53">
        <f t="shared" ref="E15:G19" si="2">+D15/D$5*100</f>
        <v>14.461787316690398</v>
      </c>
      <c r="F15" s="41">
        <f>[1]TIC!E78</f>
        <v>169.43480047283947</v>
      </c>
      <c r="G15" s="53">
        <f t="shared" si="2"/>
        <v>2.1098660970504932</v>
      </c>
      <c r="H15" s="41">
        <f>[1]TIC!F78</f>
        <v>2482.026032282412</v>
      </c>
      <c r="I15" s="53">
        <f>+H15/H$5*100</f>
        <v>5.8930622178811811</v>
      </c>
      <c r="J15" s="41">
        <f>[1]TIC!G78</f>
        <v>34823.161952818999</v>
      </c>
      <c r="K15" s="53">
        <f>+J15/J$5*100</f>
        <v>7.5061694235273171</v>
      </c>
      <c r="L15" s="41">
        <f>[1]TIC!H78</f>
        <v>113482.05379145977</v>
      </c>
      <c r="M15" s="53">
        <f>+L15/L$5*100</f>
        <v>21.291710852925284</v>
      </c>
      <c r="N15" s="41">
        <f>[1]TIC!I78</f>
        <v>59634.714209430931</v>
      </c>
      <c r="O15" s="53">
        <f>+N15/N$5*100</f>
        <v>9.5103145509741616</v>
      </c>
      <c r="P15" s="41">
        <f>[1]TIC!J78</f>
        <v>56204.280716983834</v>
      </c>
      <c r="Q15" s="53">
        <f>+P15/P$5*100</f>
        <v>15.685459651867975</v>
      </c>
      <c r="R15" s="41">
        <f>[1]TIC!K78</f>
        <v>0</v>
      </c>
      <c r="S15" s="53">
        <f>+R15/R$5*100</f>
        <v>0</v>
      </c>
      <c r="T15" s="41">
        <f>[1]TIC!L78</f>
        <v>0</v>
      </c>
      <c r="U15" s="53">
        <f>+T15/T$5*100</f>
        <v>0</v>
      </c>
    </row>
    <row r="16" spans="1:25">
      <c r="A16" s="79" t="s">
        <v>27</v>
      </c>
      <c r="B16" s="54">
        <f>[1]TIC!C79</f>
        <v>2397135.9193973974</v>
      </c>
      <c r="C16" s="52">
        <f t="shared" si="1"/>
        <v>32.896707433666393</v>
      </c>
      <c r="D16" s="54">
        <f>[1]TIC!D79</f>
        <v>545856.52160270733</v>
      </c>
      <c r="E16" s="53">
        <f t="shared" si="2"/>
        <v>60.249314005153401</v>
      </c>
      <c r="F16" s="54">
        <f>[1]TIC!E79</f>
        <v>5182.9539355072275</v>
      </c>
      <c r="G16" s="53">
        <f t="shared" si="2"/>
        <v>64.540098967768259</v>
      </c>
      <c r="H16" s="54">
        <f>[1]TIC!F79</f>
        <v>23450.912813675339</v>
      </c>
      <c r="I16" s="53">
        <f>+H16/H$5*100</f>
        <v>55.67938711344317</v>
      </c>
      <c r="J16" s="54">
        <f>[1]TIC!G79</f>
        <v>306866.02639577468</v>
      </c>
      <c r="K16" s="53">
        <f>+J16/J$5*100</f>
        <v>66.145296845016318</v>
      </c>
      <c r="L16" s="54">
        <f>[1]TIC!H79</f>
        <v>373970.05927821452</v>
      </c>
      <c r="M16" s="53">
        <f>+L16/L$5*100</f>
        <v>70.164947705610686</v>
      </c>
      <c r="N16" s="54">
        <f>[1]TIC!I79</f>
        <v>375897.83873320807</v>
      </c>
      <c r="O16" s="53">
        <f>+N16/N$5*100</f>
        <v>59.946739626008203</v>
      </c>
      <c r="P16" s="54">
        <f>[1]TIC!J79</f>
        <v>220901.89812432864</v>
      </c>
      <c r="Q16" s="53">
        <f>+P16/P$5*100</f>
        <v>61.649179846245538</v>
      </c>
      <c r="R16" s="54">
        <f>[1]TIC!K79</f>
        <v>4902.7646210572029</v>
      </c>
      <c r="S16" s="53">
        <f>+R16/R$5*100</f>
        <v>24.386582310575101</v>
      </c>
      <c r="T16" s="54">
        <f>[1]TIC!L79</f>
        <v>5294.6424938820701</v>
      </c>
      <c r="U16" s="53">
        <f>+T16/T$5*100</f>
        <v>56.511130539272038</v>
      </c>
    </row>
    <row r="17" spans="1:21">
      <c r="A17" s="79" t="s">
        <v>31</v>
      </c>
      <c r="B17" s="41">
        <f>[1]TIC!C80</f>
        <v>1268358.4175576</v>
      </c>
      <c r="C17" s="52">
        <f t="shared" si="1"/>
        <v>17.406111787732673</v>
      </c>
      <c r="D17" s="41">
        <f>[1]TIC!D80</f>
        <v>151376.08041669469</v>
      </c>
      <c r="E17" s="53">
        <f t="shared" si="2"/>
        <v>16.708245923519172</v>
      </c>
      <c r="F17" s="41">
        <f>[1]TIC!E80</f>
        <v>1269.8109840987606</v>
      </c>
      <c r="G17" s="53">
        <f t="shared" si="2"/>
        <v>15.812165727086064</v>
      </c>
      <c r="H17" s="41">
        <f>[1]TIC!F80</f>
        <v>8957.6511592302704</v>
      </c>
      <c r="I17" s="53">
        <f>+H17/H$5*100</f>
        <v>21.268107151509966</v>
      </c>
      <c r="J17" s="41">
        <f>[1]TIC!G80</f>
        <v>83173.072278084772</v>
      </c>
      <c r="K17" s="53">
        <f>+J17/J$5*100</f>
        <v>17.928043778461319</v>
      </c>
      <c r="L17" s="41">
        <f>[1]TIC!H80</f>
        <v>37710.340777039179</v>
      </c>
      <c r="M17" s="53">
        <f>+L17/L$5*100</f>
        <v>7.0752832290599645</v>
      </c>
      <c r="N17" s="41">
        <f>[1]TIC!I80</f>
        <v>124291.01259233663</v>
      </c>
      <c r="O17" s="53">
        <f>+N17/N$5*100</f>
        <v>19.821452006309389</v>
      </c>
      <c r="P17" s="41">
        <f>[1]TIC!J80</f>
        <v>55465.311457420277</v>
      </c>
      <c r="Q17" s="53">
        <f>+P17/P$5*100</f>
        <v>15.47922851863416</v>
      </c>
      <c r="R17" s="41">
        <f>[1]TIC!K80</f>
        <v>7145.0033035286142</v>
      </c>
      <c r="S17" s="53">
        <f>+R17/R$5*100</f>
        <v>35.539583202193178</v>
      </c>
      <c r="T17" s="41">
        <f>[1]TIC!L80</f>
        <v>2922.1199420554367</v>
      </c>
      <c r="U17" s="53">
        <f>+T17/T$5*100</f>
        <v>31.18856498577841</v>
      </c>
    </row>
    <row r="18" spans="1:21">
      <c r="A18" s="79" t="s">
        <v>32</v>
      </c>
      <c r="B18" s="41">
        <f>[1]TIC!C81</f>
        <v>932042.67042683775</v>
      </c>
      <c r="C18" s="52">
        <f t="shared" si="1"/>
        <v>12.790736977664812</v>
      </c>
      <c r="D18" s="41">
        <f>[1]TIC!D81</f>
        <v>61988.000546306888</v>
      </c>
      <c r="E18" s="53">
        <f t="shared" si="2"/>
        <v>6.8419710338907134</v>
      </c>
      <c r="F18" s="41">
        <f>[1]TIC!E81</f>
        <v>804.3860168050519</v>
      </c>
      <c r="G18" s="53">
        <f t="shared" si="2"/>
        <v>10.016518336624248</v>
      </c>
      <c r="H18" s="41">
        <f>[1]TIC!F81</f>
        <v>4777.4955232129641</v>
      </c>
      <c r="I18" s="53">
        <f>+H18/H$5*100</f>
        <v>11.343184155910317</v>
      </c>
      <c r="J18" s="41">
        <f>[1]TIC!G81</f>
        <v>34392.72270316066</v>
      </c>
      <c r="K18" s="53">
        <f>+J18/J$5*100</f>
        <v>7.4133877875906098</v>
      </c>
      <c r="L18" s="41">
        <f>[1]TIC!H81</f>
        <v>7824.5596222776439</v>
      </c>
      <c r="M18" s="53">
        <f>+L18/L$5*100</f>
        <v>1.468058212403867</v>
      </c>
      <c r="N18" s="41">
        <f>[1]TIC!I81</f>
        <v>53450.620616905857</v>
      </c>
      <c r="O18" s="53">
        <f>+N18/N$5*100</f>
        <v>8.5240991216349133</v>
      </c>
      <c r="P18" s="41">
        <f>[1]TIC!J81</f>
        <v>18219.071105645293</v>
      </c>
      <c r="Q18" s="53">
        <f>+P18/P$5*100</f>
        <v>5.0845683118182388</v>
      </c>
      <c r="R18" s="41">
        <f>[1]TIC!K81</f>
        <v>3834.0828771311658</v>
      </c>
      <c r="S18" s="53">
        <f>+R18/R$5*100</f>
        <v>19.07090894536233</v>
      </c>
      <c r="T18" s="41">
        <f>[1]TIC!L81</f>
        <v>1152.4404863126383</v>
      </c>
      <c r="U18" s="53">
        <f>+T18/T$5*100</f>
        <v>12.300304474949545</v>
      </c>
    </row>
    <row r="19" spans="1:21">
      <c r="A19" s="79" t="s">
        <v>28</v>
      </c>
      <c r="B19" s="41">
        <f>[1]TIC!C82</f>
        <v>701990.95335929515</v>
      </c>
      <c r="C19" s="52">
        <f t="shared" si="1"/>
        <v>9.6336594128323565</v>
      </c>
      <c r="D19" s="41">
        <f>[1]TIC!D82</f>
        <v>15752.391075857015</v>
      </c>
      <c r="E19" s="53">
        <f t="shared" si="2"/>
        <v>1.7386817207472167</v>
      </c>
      <c r="F19" s="41">
        <f>[1]TIC!E82</f>
        <v>604.00922408081578</v>
      </c>
      <c r="G19" s="53">
        <f t="shared" si="2"/>
        <v>7.5213508714708901</v>
      </c>
      <c r="H19" s="41">
        <f>[1]TIC!F82</f>
        <v>2449.6783864488252</v>
      </c>
      <c r="I19" s="53">
        <f>+H19/H$5*100</f>
        <v>5.8162593612552111</v>
      </c>
      <c r="J19" s="41">
        <f>[1]TIC!G82</f>
        <v>4672.2209198938481</v>
      </c>
      <c r="K19" s="53">
        <f>+J19/J$5*100</f>
        <v>1.0071021654032442</v>
      </c>
      <c r="L19" s="41">
        <f>[1]TIC!H82</f>
        <v>0</v>
      </c>
      <c r="M19" s="53">
        <f>+L19/L$5*100</f>
        <v>0</v>
      </c>
      <c r="N19" s="41">
        <f>[1]TIC!I82</f>
        <v>13778.82970576066</v>
      </c>
      <c r="O19" s="53">
        <f>+N19/N$5*100</f>
        <v>2.1973946950745535</v>
      </c>
      <c r="P19" s="41">
        <f>[1]TIC!J82</f>
        <v>7530.3419316633463</v>
      </c>
      <c r="Q19" s="53">
        <f>+P19/P$5*100</f>
        <v>2.1015636714337016</v>
      </c>
      <c r="R19" s="41">
        <f>[1]TIC!K82</f>
        <v>4222.5023159855682</v>
      </c>
      <c r="S19" s="53">
        <f>+R19/R$5*100</f>
        <v>21.002925541869413</v>
      </c>
      <c r="T19" s="41">
        <f>[1]TIC!L82</f>
        <v>0</v>
      </c>
      <c r="U19" s="53">
        <f>+T19/T$5*100</f>
        <v>0</v>
      </c>
    </row>
    <row r="20" spans="1:21">
      <c r="A20" s="75"/>
      <c r="B20" s="41"/>
      <c r="C20" s="52"/>
      <c r="D20" s="41"/>
      <c r="E20" s="53"/>
      <c r="F20" s="41"/>
      <c r="G20" s="53"/>
      <c r="H20" s="41"/>
      <c r="I20" s="53"/>
      <c r="J20" s="41"/>
      <c r="K20" s="53"/>
      <c r="L20" s="41"/>
      <c r="M20" s="53"/>
      <c r="N20" s="41"/>
      <c r="O20" s="53"/>
      <c r="P20" s="41"/>
      <c r="Q20" s="53"/>
      <c r="R20" s="41"/>
      <c r="S20" s="53"/>
      <c r="T20" s="41"/>
      <c r="U20" s="53"/>
    </row>
    <row r="21" spans="1:21">
      <c r="A21" s="75" t="s">
        <v>44</v>
      </c>
      <c r="B21" s="86"/>
      <c r="C21" s="84"/>
      <c r="D21" s="86"/>
      <c r="E21" s="85"/>
      <c r="F21" s="87"/>
      <c r="G21" s="85"/>
      <c r="H21" s="87"/>
      <c r="I21" s="85"/>
      <c r="J21" s="87"/>
      <c r="K21" s="85"/>
      <c r="L21" s="87"/>
      <c r="M21" s="85"/>
      <c r="N21" s="87"/>
      <c r="O21" s="85"/>
      <c r="P21" s="87"/>
      <c r="Q21" s="85"/>
      <c r="R21" s="87"/>
      <c r="S21" s="85"/>
      <c r="T21" s="87"/>
      <c r="U21" s="85"/>
    </row>
    <row r="22" spans="1:21">
      <c r="A22" s="76" t="s">
        <v>11</v>
      </c>
      <c r="B22" s="55">
        <f>[1]TIC!C84</f>
        <v>3521791.5266354172</v>
      </c>
      <c r="C22" s="52">
        <f>+B22/$B$5*100</f>
        <v>48.330736925094705</v>
      </c>
      <c r="D22" s="55">
        <f>[1]TIC!D84</f>
        <v>419738.45953703986</v>
      </c>
      <c r="E22" s="53">
        <f t="shared" ref="E22:G23" si="3">+D22/D$5*100</f>
        <v>46.328940386083055</v>
      </c>
      <c r="F22" s="55">
        <f>[1]TIC!E84</f>
        <v>4809.6274096897314</v>
      </c>
      <c r="G22" s="53">
        <f t="shared" si="3"/>
        <v>59.891296137689409</v>
      </c>
      <c r="H22" s="55">
        <f>[1]TIC!F84</f>
        <v>19830.184755736325</v>
      </c>
      <c r="I22" s="53">
        <f>+H22/H$5*100</f>
        <v>47.082710268824599</v>
      </c>
      <c r="J22" s="55">
        <f>[1]TIC!G84</f>
        <v>223720.99081283784</v>
      </c>
      <c r="K22" s="53">
        <f>+J22/J$5*100</f>
        <v>48.223296405874429</v>
      </c>
      <c r="L22" s="55">
        <f>[1]TIC!H84</f>
        <v>233452.10524579935</v>
      </c>
      <c r="M22" s="53">
        <f>+L22/L$5*100</f>
        <v>43.800711714598087</v>
      </c>
      <c r="N22" s="55">
        <f>[1]TIC!I84</f>
        <v>294055.85070309887</v>
      </c>
      <c r="O22" s="53">
        <f>+N22/N$5*100</f>
        <v>46.894894572975154</v>
      </c>
      <c r="P22" s="55">
        <f>[1]TIC!J84</f>
        <v>179250.10938846722</v>
      </c>
      <c r="Q22" s="53">
        <f>+P22/P$5*100</f>
        <v>50.025021627153507</v>
      </c>
      <c r="R22" s="55">
        <f>[1]TIC!K84</f>
        <v>10006.998589119754</v>
      </c>
      <c r="S22" s="53">
        <f>+R22/R$5*100</f>
        <v>49.775282649150554</v>
      </c>
      <c r="T22" s="55">
        <f>[1]TIC!L84</f>
        <v>3748.6386917228883</v>
      </c>
      <c r="U22" s="53">
        <f>+T22/T$5*100</f>
        <v>40.01021989630042</v>
      </c>
    </row>
    <row r="23" spans="1:21">
      <c r="A23" s="76" t="s">
        <v>12</v>
      </c>
      <c r="B23" s="55">
        <f>[1]TIC!C85</f>
        <v>3765065.142022361</v>
      </c>
      <c r="C23" s="52">
        <f>+B23/$B$5*100</f>
        <v>51.669263074970416</v>
      </c>
      <c r="D23" s="55">
        <f>[1]TIC!D85</f>
        <v>486257.78393226076</v>
      </c>
      <c r="E23" s="53">
        <f t="shared" si="3"/>
        <v>53.671059613917983</v>
      </c>
      <c r="F23" s="55">
        <f>[1]TIC!E85</f>
        <v>3220.9675512749654</v>
      </c>
      <c r="G23" s="53">
        <f t="shared" si="3"/>
        <v>40.108703862310556</v>
      </c>
      <c r="H23" s="55">
        <f>[1]TIC!F85</f>
        <v>22287.579159113458</v>
      </c>
      <c r="I23" s="53">
        <f>+H23/H$5*100</f>
        <v>52.917289731175174</v>
      </c>
      <c r="J23" s="55">
        <f>[1]TIC!G85</f>
        <v>240206.21343689671</v>
      </c>
      <c r="K23" s="53">
        <f>+J23/J$5*100</f>
        <v>51.776703594124726</v>
      </c>
      <c r="L23" s="55">
        <f>[1]TIC!H85</f>
        <v>299534.90822318563</v>
      </c>
      <c r="M23" s="53">
        <f>+L23/L$5*100</f>
        <v>56.199288285400563</v>
      </c>
      <c r="N23" s="55">
        <f>[1]TIC!I85</f>
        <v>332997.1651545387</v>
      </c>
      <c r="O23" s="53">
        <f>+N23/N$5*100</f>
        <v>53.105105427025336</v>
      </c>
      <c r="P23" s="55">
        <f>[1]TIC!J85</f>
        <v>179070.79394757337</v>
      </c>
      <c r="Q23" s="53">
        <f>+P23/P$5*100</f>
        <v>49.974978372845882</v>
      </c>
      <c r="R23" s="55">
        <f>[1]TIC!K85</f>
        <v>10097.354528582791</v>
      </c>
      <c r="S23" s="53">
        <f>+R23/R$5*100</f>
        <v>50.224717350849431</v>
      </c>
      <c r="T23" s="55">
        <f>[1]TIC!L85</f>
        <v>5620.5642305272595</v>
      </c>
      <c r="U23" s="53">
        <f>+T23/T$5*100</f>
        <v>59.989780103699594</v>
      </c>
    </row>
    <row r="24" spans="1:21">
      <c r="A24" s="76"/>
      <c r="B24" s="55"/>
      <c r="C24" s="52"/>
      <c r="D24" s="55"/>
      <c r="E24" s="53"/>
      <c r="F24" s="55"/>
      <c r="G24" s="53"/>
      <c r="H24" s="55"/>
      <c r="I24" s="53"/>
      <c r="J24" s="55"/>
      <c r="K24" s="53"/>
      <c r="L24" s="55"/>
      <c r="M24" s="53"/>
      <c r="N24" s="55"/>
      <c r="O24" s="53"/>
      <c r="P24" s="55"/>
      <c r="Q24" s="53"/>
      <c r="R24" s="55"/>
      <c r="S24" s="53"/>
      <c r="T24" s="55"/>
      <c r="U24" s="53"/>
    </row>
    <row r="25" spans="1:21">
      <c r="A25" s="75" t="s">
        <v>43</v>
      </c>
      <c r="B25" s="86"/>
      <c r="C25" s="84"/>
      <c r="D25" s="86"/>
      <c r="E25" s="85"/>
      <c r="F25" s="86"/>
      <c r="G25" s="85"/>
      <c r="H25" s="86"/>
      <c r="I25" s="85"/>
      <c r="J25" s="86"/>
      <c r="K25" s="85"/>
      <c r="L25" s="86"/>
      <c r="M25" s="85"/>
      <c r="N25" s="86"/>
      <c r="O25" s="85"/>
      <c r="P25" s="86"/>
      <c r="Q25" s="85"/>
      <c r="R25" s="86"/>
      <c r="S25" s="85"/>
      <c r="T25" s="86"/>
      <c r="U25" s="85"/>
    </row>
    <row r="26" spans="1:21">
      <c r="A26" s="76" t="s">
        <v>13</v>
      </c>
      <c r="B26" s="55">
        <f>[1]TIC!C87</f>
        <v>1053227.356869997</v>
      </c>
      <c r="C26" s="52">
        <f t="shared" ref="C26:C30" si="4">+B26/$B$5*100</f>
        <v>14.453795439682841</v>
      </c>
      <c r="D26" s="55">
        <f>[1]TIC!D87</f>
        <v>4012.93938124128</v>
      </c>
      <c r="E26" s="53">
        <f t="shared" ref="E26:G30" si="5">+D26/D$5*100</f>
        <v>0.44293112804471557</v>
      </c>
      <c r="F26" s="55">
        <f>[1]TIC!E87</f>
        <v>0</v>
      </c>
      <c r="G26" s="53">
        <f t="shared" si="5"/>
        <v>0</v>
      </c>
      <c r="H26" s="55">
        <f>[1]TIC!F87</f>
        <v>153.97001155776232</v>
      </c>
      <c r="I26" s="53">
        <f>+H26/H$5*100</f>
        <v>0.3655702422119223</v>
      </c>
      <c r="J26" s="55">
        <f>[1]TIC!G87</f>
        <v>323.40481203060176</v>
      </c>
      <c r="K26" s="53">
        <f>+J26/J$5*100</f>
        <v>6.9710249596940735E-2</v>
      </c>
      <c r="L26" s="55">
        <f>[1]TIC!H87</f>
        <v>1021.9288209547958</v>
      </c>
      <c r="M26" s="53">
        <f>+L26/L$5*100</f>
        <v>0.1917361577542919</v>
      </c>
      <c r="N26" s="55">
        <f>[1]TIC!I87</f>
        <v>388.55347355696063</v>
      </c>
      <c r="O26" s="53">
        <f>+N26/N$5*100</f>
        <v>6.1965011527060007E-2</v>
      </c>
      <c r="P26" s="55">
        <f>[1]TIC!J87</f>
        <v>3004.9118946884255</v>
      </c>
      <c r="Q26" s="53">
        <f>+P26/P$5*100</f>
        <v>0.83860915361399957</v>
      </c>
      <c r="R26" s="55">
        <f>[1]TIC!K87</f>
        <v>296.06920096529109</v>
      </c>
      <c r="S26" s="53">
        <f>+R26/R$5*100</f>
        <v>1.4726621604382406</v>
      </c>
      <c r="T26" s="55">
        <f>[1]TIC!L87</f>
        <v>0</v>
      </c>
      <c r="U26" s="53">
        <f>+T26/T$5*100</f>
        <v>0</v>
      </c>
    </row>
    <row r="27" spans="1:21">
      <c r="A27" s="76" t="s">
        <v>14</v>
      </c>
      <c r="B27" s="55">
        <f>[1]TIC!C88</f>
        <v>4155173.5913378987</v>
      </c>
      <c r="C27" s="52">
        <f t="shared" si="4"/>
        <v>57.022853341041191</v>
      </c>
      <c r="D27" s="55">
        <f>[1]TIC!D88</f>
        <v>98612.376813059236</v>
      </c>
      <c r="E27" s="53">
        <f t="shared" si="5"/>
        <v>10.884413431500249</v>
      </c>
      <c r="F27" s="55">
        <f>[1]TIC!E88</f>
        <v>443.16815431340206</v>
      </c>
      <c r="G27" s="53">
        <f t="shared" si="5"/>
        <v>5.5184971532939215</v>
      </c>
      <c r="H27" s="55">
        <f>[1]TIC!F88</f>
        <v>5002.5158811521815</v>
      </c>
      <c r="I27" s="53">
        <f>+H27/H$5*100</f>
        <v>11.8774488865692</v>
      </c>
      <c r="J27" s="55">
        <f>[1]TIC!G88</f>
        <v>33688.79242631582</v>
      </c>
      <c r="K27" s="53">
        <f>+J27/J$5*100</f>
        <v>7.2616548712199842</v>
      </c>
      <c r="L27" s="55">
        <f>[1]TIC!H88</f>
        <v>65804.477446478879</v>
      </c>
      <c r="M27" s="53">
        <f>+L27/L$5*100</f>
        <v>12.346356624748646</v>
      </c>
      <c r="N27" s="55">
        <f>[1]TIC!I88</f>
        <v>48311.708669181178</v>
      </c>
      <c r="O27" s="53">
        <f>+N27/N$5*100</f>
        <v>7.7045652357008709</v>
      </c>
      <c r="P27" s="55">
        <f>[1]TIC!J88</f>
        <v>45755.168107152393</v>
      </c>
      <c r="Q27" s="53">
        <f>+P27/P$5*100</f>
        <v>12.769327069998479</v>
      </c>
      <c r="R27" s="55">
        <f>[1]TIC!K88</f>
        <v>0</v>
      </c>
      <c r="S27" s="53">
        <f>+R27/R$5*100</f>
        <v>0</v>
      </c>
      <c r="T27" s="55">
        <f>[1]TIC!L88</f>
        <v>0</v>
      </c>
      <c r="U27" s="53">
        <f>+T27/T$5*100</f>
        <v>0</v>
      </c>
    </row>
    <row r="28" spans="1:21">
      <c r="A28" s="76" t="s">
        <v>19</v>
      </c>
      <c r="B28" s="55">
        <f>[1]TIC!C89</f>
        <v>1664182.5281261681</v>
      </c>
      <c r="C28" s="52">
        <f t="shared" si="4"/>
        <v>22.838140007408576</v>
      </c>
      <c r="D28" s="55">
        <f>[1]TIC!D89</f>
        <v>487787.39200122422</v>
      </c>
      <c r="E28" s="53">
        <f t="shared" si="5"/>
        <v>53.839891226630435</v>
      </c>
      <c r="F28" s="55">
        <f>[1]TIC!E89</f>
        <v>4098.1667645078396</v>
      </c>
      <c r="G28" s="53">
        <f t="shared" si="5"/>
        <v>51.031919607803687</v>
      </c>
      <c r="H28" s="55">
        <f>[1]TIC!F89</f>
        <v>18337.020142669295</v>
      </c>
      <c r="I28" s="53">
        <f>+H28/H$5*100</f>
        <v>43.537496861755351</v>
      </c>
      <c r="J28" s="55">
        <f>[1]TIC!G89</f>
        <v>227404.36048267432</v>
      </c>
      <c r="K28" s="53">
        <f>+J28/J$5*100</f>
        <v>49.017250637507217</v>
      </c>
      <c r="L28" s="55">
        <f>[1]TIC!H89</f>
        <v>296226.51148050703</v>
      </c>
      <c r="M28" s="53">
        <f>+L28/L$5*100</f>
        <v>55.578560826931053</v>
      </c>
      <c r="N28" s="55">
        <f>[1]TIC!I89</f>
        <v>320680.95648900571</v>
      </c>
      <c r="O28" s="53">
        <f>+N28/N$5*100</f>
        <v>51.140963902454594</v>
      </c>
      <c r="P28" s="55">
        <f>[1]TIC!J89</f>
        <v>177428.24781094986</v>
      </c>
      <c r="Q28" s="53">
        <f>+P28/P$5*100</f>
        <v>49.516577503309364</v>
      </c>
      <c r="R28" s="55">
        <f>[1]TIC!K89</f>
        <v>9681.2816843224955</v>
      </c>
      <c r="S28" s="53">
        <f>+R28/R$5*100</f>
        <v>48.155151412446131</v>
      </c>
      <c r="T28" s="55">
        <f>[1]TIC!L89</f>
        <v>5324.8004094813086</v>
      </c>
      <c r="U28" s="53">
        <f>+T28/T$5*100</f>
        <v>56.833014010571588</v>
      </c>
    </row>
    <row r="29" spans="1:21">
      <c r="A29" s="76" t="s">
        <v>15</v>
      </c>
      <c r="B29" s="55">
        <f>[1]TIC!C90</f>
        <v>394483.33850563387</v>
      </c>
      <c r="C29" s="52">
        <f t="shared" si="4"/>
        <v>5.4136283509272545</v>
      </c>
      <c r="D29" s="55">
        <f>[1]TIC!D90</f>
        <v>314352.7951473741</v>
      </c>
      <c r="E29" s="53">
        <f t="shared" si="5"/>
        <v>34.69692036951907</v>
      </c>
      <c r="F29" s="55">
        <f>[1]TIC!E90</f>
        <v>3489.2600421434536</v>
      </c>
      <c r="G29" s="53">
        <f t="shared" si="5"/>
        <v>43.449583238902335</v>
      </c>
      <c r="H29" s="55">
        <f>[1]TIC!F90</f>
        <v>18624.257879470548</v>
      </c>
      <c r="I29" s="53">
        <f>+H29/H$5*100</f>
        <v>44.219484009463308</v>
      </c>
      <c r="J29" s="55">
        <f>[1]TIC!G90</f>
        <v>201575.97560327753</v>
      </c>
      <c r="K29" s="53">
        <f>+J29/J$5*100</f>
        <v>43.449914934233171</v>
      </c>
      <c r="L29" s="55">
        <f>[1]TIC!H90</f>
        <v>169530.07745857289</v>
      </c>
      <c r="M29" s="53">
        <f>+L29/L$5*100</f>
        <v>31.807543743921958</v>
      </c>
      <c r="N29" s="55">
        <f>[1]TIC!I90</f>
        <v>256441.0570994897</v>
      </c>
      <c r="O29" s="53">
        <f>+N29/N$5*100</f>
        <v>40.896232154907906</v>
      </c>
      <c r="P29" s="55">
        <f>[1]TIC!J90</f>
        <v>131305.85365932112</v>
      </c>
      <c r="Q29" s="53">
        <f>+P29/P$5*100</f>
        <v>36.64476519143485</v>
      </c>
      <c r="R29" s="55">
        <f>[1]TIC!K90</f>
        <v>10127.002232414758</v>
      </c>
      <c r="S29" s="53">
        <f>+R29/R$5*100</f>
        <v>50.372186427115615</v>
      </c>
      <c r="T29" s="55">
        <f>[1]TIC!L90</f>
        <v>4044.4025127688374</v>
      </c>
      <c r="U29" s="53">
        <f>+T29/T$5*100</f>
        <v>43.166985989428412</v>
      </c>
    </row>
    <row r="30" spans="1:21">
      <c r="A30" s="80" t="s">
        <v>65</v>
      </c>
      <c r="B30" s="55">
        <f>[1]TIC!C91</f>
        <v>19789.853817658426</v>
      </c>
      <c r="C30" s="52">
        <f t="shared" si="4"/>
        <v>0.27158286099946793</v>
      </c>
      <c r="D30" s="55">
        <f>[1]TIC!D91</f>
        <v>1230.7401264018181</v>
      </c>
      <c r="E30" s="53">
        <f t="shared" si="5"/>
        <v>0.13584384430657234</v>
      </c>
      <c r="F30" s="55">
        <f>[1]TIC!E91</f>
        <v>0</v>
      </c>
      <c r="G30" s="53">
        <f t="shared" si="5"/>
        <v>0</v>
      </c>
      <c r="H30" s="55">
        <f>[1]TIC!F91</f>
        <v>0</v>
      </c>
      <c r="I30" s="53">
        <f>+H30/H$5*100</f>
        <v>0</v>
      </c>
      <c r="J30" s="55">
        <f>[1]TIC!G91</f>
        <v>934.67092543652711</v>
      </c>
      <c r="K30" s="53">
        <f>+J30/J$5*100</f>
        <v>0.2014693074419022</v>
      </c>
      <c r="L30" s="55">
        <f>[1]TIC!H91</f>
        <v>404.01826247203775</v>
      </c>
      <c r="M30" s="53">
        <f>+L30/L$5*100</f>
        <v>7.5802646642823407E-2</v>
      </c>
      <c r="N30" s="55">
        <f>[1]TIC!I91</f>
        <v>1230.7401264018181</v>
      </c>
      <c r="O30" s="53">
        <f>+N30/N$5*100</f>
        <v>0.19627369540971065</v>
      </c>
      <c r="P30" s="55">
        <f>[1]TIC!J91</f>
        <v>826.7218639297804</v>
      </c>
      <c r="Q30" s="53">
        <f>+P30/P$5*100</f>
        <v>0.23072108164297042</v>
      </c>
      <c r="R30" s="55">
        <f>[1]TIC!K91</f>
        <v>0</v>
      </c>
      <c r="S30" s="53">
        <f>+R30/R$5*100</f>
        <v>0</v>
      </c>
      <c r="T30" s="55">
        <f>[1]TIC!L91</f>
        <v>0</v>
      </c>
      <c r="U30" s="53">
        <f>+T30/T$5*100</f>
        <v>0</v>
      </c>
    </row>
    <row r="31" spans="1:21">
      <c r="A31" s="77"/>
      <c r="B31" s="55"/>
      <c r="C31" s="52"/>
      <c r="D31" s="55"/>
      <c r="E31" s="53"/>
      <c r="F31" s="55"/>
      <c r="G31" s="53"/>
      <c r="H31" s="55"/>
      <c r="I31" s="53"/>
      <c r="J31" s="55"/>
      <c r="K31" s="53"/>
      <c r="L31" s="55"/>
      <c r="M31" s="53"/>
      <c r="N31" s="55"/>
      <c r="O31" s="53"/>
      <c r="P31" s="55"/>
      <c r="Q31" s="53"/>
      <c r="R31" s="55"/>
      <c r="S31" s="53"/>
      <c r="T31" s="55"/>
      <c r="U31" s="53"/>
    </row>
    <row r="32" spans="1:21">
      <c r="A32" s="75" t="s">
        <v>52</v>
      </c>
      <c r="B32" s="86"/>
      <c r="C32" s="84"/>
      <c r="D32" s="86"/>
      <c r="E32" s="85"/>
      <c r="F32" s="86"/>
      <c r="G32" s="85"/>
      <c r="H32" s="86"/>
      <c r="I32" s="85"/>
      <c r="J32" s="86"/>
      <c r="K32" s="85"/>
      <c r="L32" s="86"/>
      <c r="M32" s="85"/>
      <c r="N32" s="86"/>
      <c r="O32" s="85"/>
      <c r="P32" s="86"/>
      <c r="Q32" s="85"/>
      <c r="R32" s="86"/>
      <c r="S32" s="85"/>
      <c r="T32" s="86"/>
      <c r="U32" s="85"/>
    </row>
    <row r="33" spans="1:21">
      <c r="A33" s="76" t="s">
        <v>66</v>
      </c>
      <c r="B33" s="56">
        <f>[1]TIC!C93</f>
        <v>1664910.5515328448</v>
      </c>
      <c r="C33" s="52">
        <f t="shared" ref="C33:C38" si="6">+B33/$B$5*100</f>
        <v>22.848130918987895</v>
      </c>
      <c r="D33" s="56">
        <f>[1]TIC!D93</f>
        <v>18129.326526066037</v>
      </c>
      <c r="E33" s="53">
        <f t="shared" ref="E33:G38" si="7">+D33/D$5*100</f>
        <v>2.0010377147530116</v>
      </c>
      <c r="F33" s="41">
        <f>[1]TIC!E93</f>
        <v>153.97001155776232</v>
      </c>
      <c r="G33" s="53">
        <f t="shared" si="7"/>
        <v>1.917292707528935</v>
      </c>
      <c r="H33" s="41">
        <f>[1]TIC!F93</f>
        <v>989.15003067436669</v>
      </c>
      <c r="I33" s="53">
        <f t="shared" ref="I33:I38" si="8">+H33/H$5*100</f>
        <v>2.3485340595814779</v>
      </c>
      <c r="J33" s="41">
        <f>[1]TIC!G93</f>
        <v>7894.6986724992539</v>
      </c>
      <c r="K33" s="53">
        <f t="shared" ref="K33:K38" si="9">+J33/J$5*100</f>
        <v>1.7017106563661284</v>
      </c>
      <c r="L33" s="41">
        <f>[1]TIC!H93</f>
        <v>14345.29190267627</v>
      </c>
      <c r="M33" s="53">
        <f t="shared" ref="M33:M38" si="10">+L33/L$5*100</f>
        <v>2.6914899500662677</v>
      </c>
      <c r="N33" s="41">
        <f>[1]TIC!I93</f>
        <v>11280.368734805816</v>
      </c>
      <c r="O33" s="53">
        <f t="shared" ref="O33:O38" si="11">+N33/N$5*100</f>
        <v>1.7989497617481995</v>
      </c>
      <c r="P33" s="41">
        <f>[1]TIC!J93</f>
        <v>6500.1229545243968</v>
      </c>
      <c r="Q33" s="53">
        <f t="shared" ref="Q33:Q38" si="12">+P33/P$5*100</f>
        <v>1.8140507277155444</v>
      </c>
      <c r="R33" s="41">
        <f>[1]TIC!K93</f>
        <v>0</v>
      </c>
      <c r="S33" s="53">
        <f t="shared" ref="S33:S38" si="13">+R33/R$5*100</f>
        <v>0</v>
      </c>
      <c r="T33" s="41">
        <f>[1]TIC!L93</f>
        <v>0</v>
      </c>
      <c r="U33" s="53">
        <f t="shared" ref="U33:U38" si="14">+T33/T$5*100</f>
        <v>0</v>
      </c>
    </row>
    <row r="34" spans="1:21">
      <c r="A34" s="76" t="s">
        <v>67</v>
      </c>
      <c r="B34" s="56">
        <f>[1]TIC!C94</f>
        <v>1597621.4752231787</v>
      </c>
      <c r="C34" s="52">
        <f t="shared" si="6"/>
        <v>21.92470015357798</v>
      </c>
      <c r="D34" s="56">
        <f>[1]TIC!D94</f>
        <v>60118.675277036935</v>
      </c>
      <c r="E34" s="53">
        <f t="shared" si="7"/>
        <v>6.6356428859823042</v>
      </c>
      <c r="F34" s="41">
        <f>[1]TIC!E94</f>
        <v>516.08361639823625</v>
      </c>
      <c r="G34" s="53">
        <f t="shared" si="7"/>
        <v>6.4264680127291616</v>
      </c>
      <c r="H34" s="41">
        <f>[1]TIC!F94</f>
        <v>2865.4422610885922</v>
      </c>
      <c r="I34" s="53">
        <f t="shared" si="8"/>
        <v>6.8034054867720437</v>
      </c>
      <c r="J34" s="41">
        <f>[1]TIC!G94</f>
        <v>21665.193876017616</v>
      </c>
      <c r="K34" s="53">
        <f t="shared" si="9"/>
        <v>4.6699554752462715</v>
      </c>
      <c r="L34" s="41">
        <f>[1]TIC!H94</f>
        <v>41708.111214095734</v>
      </c>
      <c r="M34" s="53">
        <f t="shared" si="10"/>
        <v>7.8253522431315687</v>
      </c>
      <c r="N34" s="41">
        <f>[1]TIC!I94</f>
        <v>37681.142134025387</v>
      </c>
      <c r="O34" s="53">
        <f t="shared" si="11"/>
        <v>6.0092434261699612</v>
      </c>
      <c r="P34" s="41">
        <f>[1]TIC!J94</f>
        <v>16373.238771117913</v>
      </c>
      <c r="Q34" s="53">
        <f t="shared" si="12"/>
        <v>4.5694344423335691</v>
      </c>
      <c r="R34" s="41">
        <f>[1]TIC!K94</f>
        <v>0</v>
      </c>
      <c r="S34" s="53">
        <f t="shared" si="13"/>
        <v>0</v>
      </c>
      <c r="T34" s="41">
        <f>[1]TIC!L94</f>
        <v>505.84520455655968</v>
      </c>
      <c r="U34" s="53">
        <f t="shared" si="14"/>
        <v>5.3990206931613116</v>
      </c>
    </row>
    <row r="35" spans="1:21">
      <c r="A35" s="76" t="s">
        <v>68</v>
      </c>
      <c r="B35" s="56">
        <f>[1]TIC!C95</f>
        <v>1483765.6667587454</v>
      </c>
      <c r="C35" s="52">
        <f t="shared" si="6"/>
        <v>20.362218364218464</v>
      </c>
      <c r="D35" s="56">
        <f>[1]TIC!D95</f>
        <v>139076.00100222777</v>
      </c>
      <c r="E35" s="53">
        <f t="shared" si="7"/>
        <v>15.350615634968884</v>
      </c>
      <c r="F35" s="41">
        <f>[1]TIC!E95</f>
        <v>542.52348511472292</v>
      </c>
      <c r="G35" s="53">
        <f t="shared" si="7"/>
        <v>6.7557072390256696</v>
      </c>
      <c r="H35" s="41">
        <f>[1]TIC!F95</f>
        <v>5781.8577282382867</v>
      </c>
      <c r="I35" s="53">
        <f t="shared" si="8"/>
        <v>13.727836406338087</v>
      </c>
      <c r="J35" s="41">
        <f>[1]TIC!G95</f>
        <v>64903.381907871677</v>
      </c>
      <c r="K35" s="53">
        <f t="shared" si="9"/>
        <v>13.989992678449026</v>
      </c>
      <c r="L35" s="41">
        <f>[1]TIC!H95</f>
        <v>98397.329626369188</v>
      </c>
      <c r="M35" s="53">
        <f t="shared" si="10"/>
        <v>18.461487267005179</v>
      </c>
      <c r="N35" s="41">
        <f>[1]TIC!I95</f>
        <v>91254.302410227654</v>
      </c>
      <c r="O35" s="53">
        <f t="shared" si="11"/>
        <v>14.552884700732536</v>
      </c>
      <c r="P35" s="41">
        <f>[1]TIC!J95</f>
        <v>47429.157459914568</v>
      </c>
      <c r="Q35" s="53">
        <f t="shared" si="12"/>
        <v>13.236503094946222</v>
      </c>
      <c r="R35" s="41">
        <f>[1]TIC!K95</f>
        <v>1555.0406807812442</v>
      </c>
      <c r="S35" s="53">
        <f t="shared" si="13"/>
        <v>7.7348456410267659</v>
      </c>
      <c r="T35" s="41">
        <f>[1]TIC!L95</f>
        <v>804.3736023838095</v>
      </c>
      <c r="U35" s="53">
        <f t="shared" si="14"/>
        <v>8.5852938511297374</v>
      </c>
    </row>
    <row r="36" spans="1:21">
      <c r="A36" s="76" t="s">
        <v>69</v>
      </c>
      <c r="B36" s="55">
        <f>[1]TIC!C96</f>
        <v>1354807.0483752114</v>
      </c>
      <c r="C36" s="52">
        <f t="shared" si="6"/>
        <v>18.592475603416062</v>
      </c>
      <c r="D36" s="55">
        <f>[1]TIC!D96</f>
        <v>219836.5207500041</v>
      </c>
      <c r="E36" s="53">
        <f t="shared" si="7"/>
        <v>24.264617246998053</v>
      </c>
      <c r="F36" s="55">
        <f>[1]TIC!E96</f>
        <v>1709.0231067602488</v>
      </c>
      <c r="G36" s="53">
        <f t="shared" si="7"/>
        <v>21.281400880850143</v>
      </c>
      <c r="H36" s="55">
        <f>[1]TIC!F96</f>
        <v>7280.6519056755369</v>
      </c>
      <c r="I36" s="53">
        <f t="shared" si="8"/>
        <v>17.28641606044172</v>
      </c>
      <c r="J36" s="55">
        <f>[1]TIC!G96</f>
        <v>107889.92389648719</v>
      </c>
      <c r="K36" s="53">
        <f t="shared" si="9"/>
        <v>23.255787310633448</v>
      </c>
      <c r="L36" s="55">
        <f>[1]TIC!H96</f>
        <v>133168.87009783761</v>
      </c>
      <c r="M36" s="53">
        <f t="shared" si="10"/>
        <v>24.985387398296343</v>
      </c>
      <c r="N36" s="55">
        <f>[1]TIC!I96</f>
        <v>140687.80171386071</v>
      </c>
      <c r="O36" s="53">
        <f t="shared" si="11"/>
        <v>22.436348786464066</v>
      </c>
      <c r="P36" s="55">
        <f>[1]TIC!J96</f>
        <v>84094.880581339865</v>
      </c>
      <c r="Q36" s="53">
        <f t="shared" si="12"/>
        <v>23.46915287341567</v>
      </c>
      <c r="R36" s="55">
        <f>[1]TIC!K96</f>
        <v>1134.6618870453051</v>
      </c>
      <c r="S36" s="53">
        <f t="shared" si="13"/>
        <v>5.6438617069762751</v>
      </c>
      <c r="T36" s="55">
        <f>[1]TIC!L96</f>
        <v>2334.8458523111849</v>
      </c>
      <c r="U36" s="53">
        <f t="shared" si="14"/>
        <v>24.920432097445051</v>
      </c>
    </row>
    <row r="37" spans="1:21">
      <c r="A37" s="76" t="s">
        <v>70</v>
      </c>
      <c r="B37" s="41">
        <f>[1]TIC!C97</f>
        <v>1166992.1071994894</v>
      </c>
      <c r="C37" s="52">
        <f t="shared" si="6"/>
        <v>16.015027607441695</v>
      </c>
      <c r="D37" s="41">
        <f>[1]TIC!D97</f>
        <v>463264.51915827778</v>
      </c>
      <c r="E37" s="53">
        <f t="shared" si="7"/>
        <v>51.133161146929204</v>
      </c>
      <c r="F37" s="41">
        <f>[1]TIC!E97</f>
        <v>5108.9947411337243</v>
      </c>
      <c r="G37" s="53">
        <f t="shared" si="7"/>
        <v>63.619131159866029</v>
      </c>
      <c r="H37" s="41">
        <f>[1]TIC!F97</f>
        <v>24848.786796174249</v>
      </c>
      <c r="I37" s="53">
        <f t="shared" si="8"/>
        <v>58.998352444378142</v>
      </c>
      <c r="J37" s="41">
        <f>[1]TIC!G97</f>
        <v>259006.87783488951</v>
      </c>
      <c r="K37" s="53">
        <f t="shared" si="9"/>
        <v>55.829206707926204</v>
      </c>
      <c r="L37" s="41">
        <f>[1]TIC!H97</f>
        <v>241832.52732680994</v>
      </c>
      <c r="M37" s="53">
        <f t="shared" si="10"/>
        <v>45.373061859954518</v>
      </c>
      <c r="N37" s="41">
        <f>[1]TIC!I97</f>
        <v>341819.68870210904</v>
      </c>
      <c r="O37" s="53">
        <f t="shared" si="11"/>
        <v>54.512087504211202</v>
      </c>
      <c r="P37" s="41">
        <f>[1]TIC!J97</f>
        <v>201543.81566363867</v>
      </c>
      <c r="Q37" s="53">
        <f t="shared" si="12"/>
        <v>56.246736873909242</v>
      </c>
      <c r="R37" s="41">
        <f>[1]TIC!K97</f>
        <v>17414.650549875991</v>
      </c>
      <c r="S37" s="53">
        <f t="shared" si="13"/>
        <v>86.621292651996924</v>
      </c>
      <c r="T37" s="41">
        <f>[1]TIC!L97</f>
        <v>5724.1382629985901</v>
      </c>
      <c r="U37" s="53">
        <f t="shared" si="14"/>
        <v>61.095253358263882</v>
      </c>
    </row>
    <row r="38" spans="1:21" ht="14.25" customHeight="1">
      <c r="A38" s="78" t="s">
        <v>71</v>
      </c>
      <c r="B38" s="57">
        <f>[1]TIC!C98</f>
        <v>18759.819567369104</v>
      </c>
      <c r="C38" s="58">
        <f t="shared" si="6"/>
        <v>0.25744735241014199</v>
      </c>
      <c r="D38" s="57">
        <f>[1]TIC!D98</f>
        <v>5571.200755686702</v>
      </c>
      <c r="E38" s="58">
        <f t="shared" si="7"/>
        <v>0.6149253703694344</v>
      </c>
      <c r="F38" s="57">
        <f>[1]TIC!E98</f>
        <v>0</v>
      </c>
      <c r="G38" s="58">
        <f t="shared" si="7"/>
        <v>0</v>
      </c>
      <c r="H38" s="57">
        <f>[1]TIC!F98</f>
        <v>351.87519299879739</v>
      </c>
      <c r="I38" s="58">
        <f t="shared" si="8"/>
        <v>0.83545554248841136</v>
      </c>
      <c r="J38" s="57">
        <f>[1]TIC!G98</f>
        <v>2567.1280619729187</v>
      </c>
      <c r="K38" s="58">
        <f t="shared" si="9"/>
        <v>0.55334717137885225</v>
      </c>
      <c r="L38" s="57">
        <f>[1]TIC!H98</f>
        <v>3534.8833012027653</v>
      </c>
      <c r="M38" s="58">
        <f t="shared" si="10"/>
        <v>0.66322128154599314</v>
      </c>
      <c r="N38" s="57">
        <f>[1]TIC!I98</f>
        <v>4329.7121626162916</v>
      </c>
      <c r="O38" s="58">
        <f t="shared" si="11"/>
        <v>0.6904858206756963</v>
      </c>
      <c r="P38" s="57">
        <f>[1]TIC!J98</f>
        <v>2379.6879055063782</v>
      </c>
      <c r="Q38" s="58">
        <f t="shared" si="12"/>
        <v>0.66412198767947517</v>
      </c>
      <c r="R38" s="57">
        <f>[1]TIC!K98</f>
        <v>0</v>
      </c>
      <c r="S38" s="58">
        <f t="shared" si="13"/>
        <v>0</v>
      </c>
      <c r="T38" s="57">
        <f>[1]TIC!L98</f>
        <v>0</v>
      </c>
      <c r="U38" s="58">
        <f t="shared" si="14"/>
        <v>0</v>
      </c>
    </row>
    <row r="39" spans="1:21" ht="13.5">
      <c r="A39" s="13" t="str">
        <f>'CUADRO 1'!A41</f>
        <v>Fuente: Instituto Nacional de Estadística INE, XL Encuesta Permanente de Hogares de Propósitos Múltiples, Septiembre 2010.</v>
      </c>
      <c r="B39" s="9"/>
      <c r="C39" s="9"/>
      <c r="D39" s="10"/>
      <c r="E39" s="10"/>
      <c r="F39" s="10"/>
      <c r="G39" s="10"/>
      <c r="H39" s="9"/>
      <c r="I39" s="9"/>
      <c r="J39" s="9"/>
      <c r="K39" s="9"/>
      <c r="L39" s="10"/>
      <c r="M39" s="10"/>
      <c r="N39" s="10"/>
      <c r="O39" s="10"/>
      <c r="P39" s="9"/>
      <c r="Q39" s="9"/>
      <c r="R39" s="9"/>
      <c r="S39" s="9"/>
      <c r="T39" s="16"/>
      <c r="U39" s="16"/>
    </row>
    <row r="40" spans="1:21" ht="13.5">
      <c r="A40" s="14" t="str">
        <f>'CUADRO 1'!A42</f>
        <v>1/  Porcentaje por columnas</v>
      </c>
      <c r="B40" s="9"/>
      <c r="C40" s="9"/>
      <c r="D40" s="10"/>
      <c r="E40" s="10"/>
      <c r="F40" s="10"/>
      <c r="G40" s="10"/>
      <c r="H40" s="9"/>
      <c r="I40" s="9"/>
      <c r="J40" s="9"/>
      <c r="K40" s="9"/>
      <c r="L40" s="10"/>
      <c r="M40" s="10"/>
      <c r="N40" s="10"/>
      <c r="O40" s="10"/>
      <c r="P40" s="9"/>
      <c r="Q40" s="9"/>
      <c r="R40" s="9"/>
      <c r="S40" s="9"/>
      <c r="T40" s="16"/>
    </row>
    <row r="41" spans="1:21" ht="13.5">
      <c r="A41" s="14" t="str">
        <f>'CUADRO 1'!A43</f>
        <v>2/  Porcentaje por filas</v>
      </c>
      <c r="B41" s="9"/>
      <c r="C41" s="9"/>
      <c r="D41" s="10"/>
      <c r="E41" s="10"/>
      <c r="F41" s="10"/>
      <c r="G41" s="10"/>
      <c r="H41" s="9"/>
      <c r="I41" s="9"/>
      <c r="J41" s="9"/>
      <c r="K41" s="9"/>
      <c r="L41" s="10"/>
      <c r="M41" s="10"/>
      <c r="N41" s="10"/>
      <c r="O41" s="10"/>
      <c r="P41" s="9"/>
      <c r="Q41" s="9"/>
      <c r="R41" s="9"/>
      <c r="S41" s="9"/>
      <c r="T41" s="16"/>
    </row>
  </sheetData>
  <mergeCells count="13">
    <mergeCell ref="F2:S2"/>
    <mergeCell ref="F3:G3"/>
    <mergeCell ref="H3:I3"/>
    <mergeCell ref="A1:U1"/>
    <mergeCell ref="J3:K3"/>
    <mergeCell ref="L3:M3"/>
    <mergeCell ref="D2:E3"/>
    <mergeCell ref="N3:O3"/>
    <mergeCell ref="P3:Q3"/>
    <mergeCell ref="R3:S3"/>
    <mergeCell ref="T3:U3"/>
    <mergeCell ref="A2:A4"/>
    <mergeCell ref="B2:C3"/>
  </mergeCells>
  <phoneticPr fontId="2" type="noConversion"/>
  <printOptions horizontalCentered="1" verticalCentered="1"/>
  <pageMargins left="0.15748031496062992" right="0.15748031496062992" top="0.23622047244094491" bottom="0.23622047244094491" header="0" footer="0"/>
  <pageSetup paperSize="11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Titulo</vt:lpstr>
      <vt:lpstr>CUADRO 1</vt:lpstr>
      <vt:lpstr>CUADRO 2</vt:lpstr>
      <vt:lpstr>CUADRO 3</vt:lpstr>
    </vt:vector>
  </TitlesOfParts>
  <Company>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wbanegas</dc:creator>
  <cp:lastModifiedBy>Pablo Meraz</cp:lastModifiedBy>
  <cp:lastPrinted>2011-01-20T20:16:16Z</cp:lastPrinted>
  <dcterms:created xsi:type="dcterms:W3CDTF">2007-06-01T20:11:14Z</dcterms:created>
  <dcterms:modified xsi:type="dcterms:W3CDTF">2011-02-21T20:11:15Z</dcterms:modified>
</cp:coreProperties>
</file>