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480" windowHeight="11640"/>
  </bookViews>
  <sheets>
    <sheet name="titulo" sheetId="6" r:id="rId1"/>
    <sheet name="Cuadro01" sheetId="1" r:id="rId2"/>
    <sheet name="Cuadro02" sheetId="5" r:id="rId3"/>
    <sheet name="Cuadro03" sheetId="4" r:id="rId4"/>
    <sheet name="Cuadro04" sheetId="2" r:id="rId5"/>
  </sheets>
  <externalReferences>
    <externalReference r:id="rId6"/>
  </externalReferences>
  <definedNames>
    <definedName name="_xlnm.Print_Area" localSheetId="0">titulo!$A$1:$I$6</definedName>
  </definedNames>
  <calcPr calcId="124519"/>
</workbook>
</file>

<file path=xl/calcChain.xml><?xml version="1.0" encoding="utf-8"?>
<calcChain xmlns="http://schemas.openxmlformats.org/spreadsheetml/2006/main">
  <c r="R5" i="5"/>
  <c r="P5"/>
  <c r="N5"/>
  <c r="L5"/>
  <c r="J5"/>
  <c r="H5"/>
  <c r="F5"/>
  <c r="S31"/>
  <c r="R31"/>
  <c r="Q31"/>
  <c r="P31"/>
  <c r="O31"/>
  <c r="N31"/>
  <c r="M31"/>
  <c r="L31"/>
  <c r="K31"/>
  <c r="J31"/>
  <c r="I31"/>
  <c r="H31"/>
  <c r="G31"/>
  <c r="F31"/>
  <c r="E31"/>
  <c r="S30"/>
  <c r="R30"/>
  <c r="Q30"/>
  <c r="P30"/>
  <c r="O30"/>
  <c r="N30"/>
  <c r="M30"/>
  <c r="L30"/>
  <c r="K30"/>
  <c r="J30"/>
  <c r="I30"/>
  <c r="H30"/>
  <c r="G30"/>
  <c r="F30"/>
  <c r="E30"/>
  <c r="S29"/>
  <c r="R29"/>
  <c r="Q29"/>
  <c r="P29"/>
  <c r="O29"/>
  <c r="N29"/>
  <c r="M29"/>
  <c r="L29"/>
  <c r="K29"/>
  <c r="J29"/>
  <c r="I29"/>
  <c r="H29"/>
  <c r="G29"/>
  <c r="F29"/>
  <c r="E29"/>
  <c r="S28"/>
  <c r="R28"/>
  <c r="Q28"/>
  <c r="P28"/>
  <c r="O28"/>
  <c r="N28"/>
  <c r="M28"/>
  <c r="L28"/>
  <c r="K28"/>
  <c r="J28"/>
  <c r="I28"/>
  <c r="H28"/>
  <c r="G28"/>
  <c r="F28"/>
  <c r="E28"/>
  <c r="S27"/>
  <c r="R27"/>
  <c r="Q27"/>
  <c r="P27"/>
  <c r="O27"/>
  <c r="N27"/>
  <c r="M27"/>
  <c r="L27"/>
  <c r="K27"/>
  <c r="J27"/>
  <c r="I27"/>
  <c r="H27"/>
  <c r="G27"/>
  <c r="F27"/>
  <c r="E27"/>
  <c r="S26"/>
  <c r="R26"/>
  <c r="Q26"/>
  <c r="P26"/>
  <c r="O26"/>
  <c r="N26"/>
  <c r="M26"/>
  <c r="L26"/>
  <c r="K26"/>
  <c r="J26"/>
  <c r="I26"/>
  <c r="H26"/>
  <c r="G26"/>
  <c r="F26"/>
  <c r="E26"/>
  <c r="S23"/>
  <c r="R23"/>
  <c r="Q23"/>
  <c r="P23"/>
  <c r="O23"/>
  <c r="N23"/>
  <c r="M23"/>
  <c r="L23"/>
  <c r="K23"/>
  <c r="J23"/>
  <c r="I23"/>
  <c r="H23"/>
  <c r="G23"/>
  <c r="F23"/>
  <c r="E23"/>
  <c r="S22"/>
  <c r="R22"/>
  <c r="Q22"/>
  <c r="P22"/>
  <c r="O22"/>
  <c r="N22"/>
  <c r="M22"/>
  <c r="L22"/>
  <c r="K22"/>
  <c r="J22"/>
  <c r="I22"/>
  <c r="H22"/>
  <c r="G22"/>
  <c r="F22"/>
  <c r="E22"/>
  <c r="S19"/>
  <c r="R19"/>
  <c r="Q19"/>
  <c r="P19"/>
  <c r="O19"/>
  <c r="N19"/>
  <c r="M19"/>
  <c r="L19"/>
  <c r="K19"/>
  <c r="J19"/>
  <c r="I19"/>
  <c r="H19"/>
  <c r="G19"/>
  <c r="F19"/>
  <c r="E19"/>
  <c r="S18"/>
  <c r="R18"/>
  <c r="Q18"/>
  <c r="P18"/>
  <c r="O18"/>
  <c r="N18"/>
  <c r="M18"/>
  <c r="L18"/>
  <c r="K18"/>
  <c r="J18"/>
  <c r="I18"/>
  <c r="H18"/>
  <c r="G18"/>
  <c r="F18"/>
  <c r="E18"/>
  <c r="S17"/>
  <c r="R17"/>
  <c r="Q17"/>
  <c r="P17"/>
  <c r="O17"/>
  <c r="N17"/>
  <c r="M17"/>
  <c r="L17"/>
  <c r="K17"/>
  <c r="J17"/>
  <c r="I17"/>
  <c r="H17"/>
  <c r="G17"/>
  <c r="F17"/>
  <c r="E17"/>
  <c r="S16"/>
  <c r="R16"/>
  <c r="Q16"/>
  <c r="P16"/>
  <c r="O16"/>
  <c r="N16"/>
  <c r="M16"/>
  <c r="L16"/>
  <c r="K16"/>
  <c r="J16"/>
  <c r="I16"/>
  <c r="H16"/>
  <c r="G16"/>
  <c r="F16"/>
  <c r="E16"/>
  <c r="S15"/>
  <c r="R15"/>
  <c r="Q15"/>
  <c r="P15"/>
  <c r="O15"/>
  <c r="N15"/>
  <c r="M15"/>
  <c r="L15"/>
  <c r="K15"/>
  <c r="J15"/>
  <c r="I15"/>
  <c r="H15"/>
  <c r="G15"/>
  <c r="F15"/>
  <c r="E15"/>
  <c r="S12"/>
  <c r="R12"/>
  <c r="Q12"/>
  <c r="P12"/>
  <c r="O12"/>
  <c r="N12"/>
  <c r="M12"/>
  <c r="L12"/>
  <c r="K12"/>
  <c r="J12"/>
  <c r="I12"/>
  <c r="H12"/>
  <c r="G12"/>
  <c r="F12"/>
  <c r="E12"/>
  <c r="S11"/>
  <c r="R11"/>
  <c r="Q11"/>
  <c r="P11"/>
  <c r="O11"/>
  <c r="N11"/>
  <c r="M11"/>
  <c r="L11"/>
  <c r="K11"/>
  <c r="J11"/>
  <c r="I11"/>
  <c r="H11"/>
  <c r="G11"/>
  <c r="F11"/>
  <c r="E11"/>
  <c r="S10"/>
  <c r="R10"/>
  <c r="Q10"/>
  <c r="P10"/>
  <c r="O10"/>
  <c r="N10"/>
  <c r="M10"/>
  <c r="L10"/>
  <c r="K10"/>
  <c r="J10"/>
  <c r="I10"/>
  <c r="H10"/>
  <c r="G10"/>
  <c r="F10"/>
  <c r="E10"/>
  <c r="S9"/>
  <c r="R9"/>
  <c r="Q9"/>
  <c r="P9"/>
  <c r="O9"/>
  <c r="N9"/>
  <c r="M9"/>
  <c r="L9"/>
  <c r="K9"/>
  <c r="J9"/>
  <c r="I9"/>
  <c r="H9"/>
  <c r="G9"/>
  <c r="F9"/>
  <c r="E9"/>
  <c r="R8"/>
  <c r="P8"/>
  <c r="N8"/>
  <c r="L8"/>
  <c r="J8"/>
  <c r="H8"/>
  <c r="F8"/>
  <c r="S31" i="4"/>
  <c r="R31"/>
  <c r="S30"/>
  <c r="R30"/>
  <c r="S29"/>
  <c r="R29"/>
  <c r="S28"/>
  <c r="R28"/>
  <c r="S27"/>
  <c r="R27"/>
  <c r="S26"/>
  <c r="R26"/>
  <c r="S23"/>
  <c r="R23"/>
  <c r="S22"/>
  <c r="R22"/>
  <c r="S19"/>
  <c r="R19"/>
  <c r="S18"/>
  <c r="R18"/>
  <c r="S17"/>
  <c r="R17"/>
  <c r="S16"/>
  <c r="R16"/>
  <c r="S15"/>
  <c r="R15"/>
  <c r="S12"/>
  <c r="R12"/>
  <c r="S11"/>
  <c r="R11"/>
  <c r="S10"/>
  <c r="R10"/>
  <c r="S9"/>
  <c r="R9"/>
  <c r="R8"/>
  <c r="R5"/>
  <c r="V34" i="1"/>
  <c r="V33"/>
  <c r="V32"/>
  <c r="V31"/>
  <c r="V30"/>
  <c r="V29"/>
  <c r="V26"/>
  <c r="V25"/>
  <c r="V22"/>
  <c r="V21"/>
  <c r="V20"/>
  <c r="V19"/>
  <c r="V18"/>
  <c r="V15"/>
  <c r="V14"/>
  <c r="V13"/>
  <c r="V12"/>
  <c r="V11"/>
  <c r="V8"/>
  <c r="T34"/>
  <c r="T33"/>
  <c r="T32"/>
  <c r="T31"/>
  <c r="T30"/>
  <c r="T29"/>
  <c r="T26"/>
  <c r="T25"/>
  <c r="T22"/>
  <c r="T21"/>
  <c r="T20"/>
  <c r="T19"/>
  <c r="T18"/>
  <c r="T15"/>
  <c r="T14"/>
  <c r="T13"/>
  <c r="T12"/>
  <c r="T11"/>
  <c r="T8"/>
  <c r="P5" i="4"/>
  <c r="N5"/>
  <c r="L5"/>
  <c r="J5"/>
  <c r="H5"/>
  <c r="F5"/>
  <c r="D5"/>
  <c r="B5"/>
  <c r="B8" i="1"/>
  <c r="D5" i="5"/>
  <c r="R8" i="1"/>
  <c r="P8"/>
  <c r="N8"/>
  <c r="L8"/>
  <c r="J8"/>
  <c r="H8"/>
  <c r="F8"/>
  <c r="G8" s="1"/>
  <c r="D8"/>
  <c r="P8" i="4"/>
  <c r="Q8" s="1"/>
  <c r="N8"/>
  <c r="O8" s="1"/>
  <c r="L8"/>
  <c r="M8" s="1"/>
  <c r="J8"/>
  <c r="K8" s="1"/>
  <c r="H8"/>
  <c r="I8" s="1"/>
  <c r="F8"/>
  <c r="G8" s="1"/>
  <c r="D8"/>
  <c r="E8" s="1"/>
  <c r="B8"/>
  <c r="C8" s="1"/>
  <c r="B11" i="1"/>
  <c r="C11" s="1"/>
  <c r="D8" i="5"/>
  <c r="R11" i="1"/>
  <c r="S11" s="1"/>
  <c r="P11"/>
  <c r="Q11" s="1"/>
  <c r="N11"/>
  <c r="O11" s="1"/>
  <c r="L11"/>
  <c r="M11" s="1"/>
  <c r="J11"/>
  <c r="K11" s="1"/>
  <c r="H11"/>
  <c r="I11" s="1"/>
  <c r="F11"/>
  <c r="G11" s="1"/>
  <c r="D11"/>
  <c r="E11" s="1"/>
  <c r="D15" i="5"/>
  <c r="B18" i="1"/>
  <c r="D16" i="5"/>
  <c r="B19" i="1"/>
  <c r="D17" i="5"/>
  <c r="B20" i="1"/>
  <c r="D18" i="5"/>
  <c r="B21" i="1"/>
  <c r="C21" s="1"/>
  <c r="D19" i="5"/>
  <c r="B22" i="1"/>
  <c r="D22" i="5"/>
  <c r="B25" i="1"/>
  <c r="C25" s="1"/>
  <c r="D23" i="5"/>
  <c r="B26" i="1"/>
  <c r="D26" i="5"/>
  <c r="B29" i="1"/>
  <c r="C29" s="1"/>
  <c r="D27" i="5"/>
  <c r="B30" i="1"/>
  <c r="C30" s="1"/>
  <c r="D28" i="5"/>
  <c r="B31" i="1"/>
  <c r="C31" s="1"/>
  <c r="D29" i="5"/>
  <c r="B32" i="1"/>
  <c r="C32" s="1"/>
  <c r="D30" i="5"/>
  <c r="B33" i="1"/>
  <c r="C33" s="1"/>
  <c r="D31" i="5"/>
  <c r="B34" i="1"/>
  <c r="D12" i="5"/>
  <c r="B15" i="1"/>
  <c r="D11" i="5"/>
  <c r="B14" i="1"/>
  <c r="D10" i="5"/>
  <c r="B13" i="1"/>
  <c r="C13" s="1"/>
  <c r="D9" i="5"/>
  <c r="B12" i="1"/>
  <c r="C12" s="1"/>
  <c r="C39" i="2"/>
  <c r="B39"/>
  <c r="C38"/>
  <c r="B38"/>
  <c r="C37"/>
  <c r="B37"/>
  <c r="C36"/>
  <c r="B36"/>
  <c r="C35"/>
  <c r="B35"/>
  <c r="C32"/>
  <c r="B32"/>
  <c r="C31"/>
  <c r="B31"/>
  <c r="C30"/>
  <c r="B30"/>
  <c r="C29"/>
  <c r="C6"/>
  <c r="D6" s="1"/>
  <c r="B29"/>
  <c r="C28"/>
  <c r="D28" s="1"/>
  <c r="B28"/>
  <c r="C27"/>
  <c r="B27"/>
  <c r="C24"/>
  <c r="D24" s="1"/>
  <c r="B24"/>
  <c r="C23"/>
  <c r="D23" s="1"/>
  <c r="B23"/>
  <c r="C20"/>
  <c r="D20" s="1"/>
  <c r="B20"/>
  <c r="C19"/>
  <c r="D19" s="1"/>
  <c r="B19"/>
  <c r="C18"/>
  <c r="D18" s="1"/>
  <c r="B18"/>
  <c r="C17"/>
  <c r="D17" s="1"/>
  <c r="B17"/>
  <c r="C16"/>
  <c r="D16" s="1"/>
  <c r="B16"/>
  <c r="C13"/>
  <c r="D13" s="1"/>
  <c r="B13"/>
  <c r="C12"/>
  <c r="D12" s="1"/>
  <c r="B12"/>
  <c r="C11"/>
  <c r="D11" s="1"/>
  <c r="B11"/>
  <c r="C10"/>
  <c r="D10" s="1"/>
  <c r="B10"/>
  <c r="C9"/>
  <c r="E9" s="1"/>
  <c r="B9"/>
  <c r="B6"/>
  <c r="E6" s="1"/>
  <c r="F6"/>
  <c r="G6"/>
  <c r="H6"/>
  <c r="I6"/>
  <c r="J6"/>
  <c r="K6"/>
  <c r="L6"/>
  <c r="M6"/>
  <c r="F9"/>
  <c r="G9"/>
  <c r="H9"/>
  <c r="I9"/>
  <c r="J9"/>
  <c r="K9"/>
  <c r="L9"/>
  <c r="M9"/>
  <c r="F10"/>
  <c r="G10"/>
  <c r="H10"/>
  <c r="I10"/>
  <c r="J10"/>
  <c r="K10"/>
  <c r="L10"/>
  <c r="M10"/>
  <c r="F11"/>
  <c r="G11"/>
  <c r="H11"/>
  <c r="I11"/>
  <c r="J11"/>
  <c r="K11"/>
  <c r="L11"/>
  <c r="M11"/>
  <c r="F12"/>
  <c r="G12"/>
  <c r="H12"/>
  <c r="I12"/>
  <c r="J12"/>
  <c r="K12"/>
  <c r="L12"/>
  <c r="M12"/>
  <c r="F13"/>
  <c r="G13"/>
  <c r="H13"/>
  <c r="I13"/>
  <c r="J13"/>
  <c r="K13"/>
  <c r="L13"/>
  <c r="M13"/>
  <c r="F16"/>
  <c r="G16"/>
  <c r="H16"/>
  <c r="I16"/>
  <c r="J16"/>
  <c r="K16"/>
  <c r="L16"/>
  <c r="M16"/>
  <c r="F17"/>
  <c r="G17"/>
  <c r="H17"/>
  <c r="I17"/>
  <c r="J17"/>
  <c r="K17"/>
  <c r="L17"/>
  <c r="M17"/>
  <c r="F18"/>
  <c r="G18"/>
  <c r="H18"/>
  <c r="I18"/>
  <c r="J18"/>
  <c r="K18"/>
  <c r="L18"/>
  <c r="M18"/>
  <c r="F19"/>
  <c r="G19"/>
  <c r="H19"/>
  <c r="I19"/>
  <c r="J19"/>
  <c r="K19"/>
  <c r="L19"/>
  <c r="M19"/>
  <c r="F20"/>
  <c r="G20"/>
  <c r="H20"/>
  <c r="I20"/>
  <c r="J20"/>
  <c r="K20"/>
  <c r="L20"/>
  <c r="M20"/>
  <c r="F23"/>
  <c r="G23"/>
  <c r="H23"/>
  <c r="I23"/>
  <c r="J23"/>
  <c r="K23"/>
  <c r="L23"/>
  <c r="M23"/>
  <c r="F24"/>
  <c r="G24"/>
  <c r="H24"/>
  <c r="I24"/>
  <c r="J24"/>
  <c r="K24"/>
  <c r="L24"/>
  <c r="M24"/>
  <c r="F27"/>
  <c r="G27"/>
  <c r="H27"/>
  <c r="I27"/>
  <c r="J27"/>
  <c r="K27"/>
  <c r="L27"/>
  <c r="M27"/>
  <c r="F28"/>
  <c r="G28"/>
  <c r="H28"/>
  <c r="I28"/>
  <c r="J28"/>
  <c r="K28"/>
  <c r="L28"/>
  <c r="M28"/>
  <c r="F29"/>
  <c r="G29"/>
  <c r="H29"/>
  <c r="I29"/>
  <c r="J29"/>
  <c r="K29"/>
  <c r="L29"/>
  <c r="M29"/>
  <c r="F30"/>
  <c r="G30"/>
  <c r="H30"/>
  <c r="I30"/>
  <c r="J30"/>
  <c r="K30"/>
  <c r="L30"/>
  <c r="M30"/>
  <c r="F31"/>
  <c r="G31"/>
  <c r="H31"/>
  <c r="I31"/>
  <c r="J31"/>
  <c r="K31"/>
  <c r="L31"/>
  <c r="M31"/>
  <c r="F32"/>
  <c r="G32"/>
  <c r="H32"/>
  <c r="I32"/>
  <c r="J32"/>
  <c r="K32"/>
  <c r="L32"/>
  <c r="M32"/>
  <c r="F35"/>
  <c r="G35"/>
  <c r="H35"/>
  <c r="I35"/>
  <c r="J35"/>
  <c r="K35"/>
  <c r="L35"/>
  <c r="M35"/>
  <c r="F36"/>
  <c r="G36"/>
  <c r="H36"/>
  <c r="I36"/>
  <c r="J36"/>
  <c r="K36"/>
  <c r="L36"/>
  <c r="M36"/>
  <c r="F37"/>
  <c r="G37"/>
  <c r="H37"/>
  <c r="I37"/>
  <c r="J37"/>
  <c r="K37"/>
  <c r="L37"/>
  <c r="M37"/>
  <c r="F38"/>
  <c r="G38"/>
  <c r="H38"/>
  <c r="I38"/>
  <c r="J38"/>
  <c r="K38"/>
  <c r="L38"/>
  <c r="M38"/>
  <c r="F39"/>
  <c r="G39"/>
  <c r="H39"/>
  <c r="I39"/>
  <c r="J39"/>
  <c r="K39"/>
  <c r="L39"/>
  <c r="M39"/>
  <c r="C5" i="5"/>
  <c r="B9" i="4"/>
  <c r="C9"/>
  <c r="D9"/>
  <c r="E9"/>
  <c r="F9"/>
  <c r="G9"/>
  <c r="H9"/>
  <c r="I9"/>
  <c r="J9"/>
  <c r="K9"/>
  <c r="L9"/>
  <c r="M9"/>
  <c r="N9"/>
  <c r="O9"/>
  <c r="P9"/>
  <c r="Q9"/>
  <c r="B10"/>
  <c r="C10"/>
  <c r="D10"/>
  <c r="E10"/>
  <c r="F10"/>
  <c r="G10"/>
  <c r="H10"/>
  <c r="I10"/>
  <c r="J10"/>
  <c r="K10"/>
  <c r="L10"/>
  <c r="M10"/>
  <c r="N10"/>
  <c r="O10"/>
  <c r="P10"/>
  <c r="Q10"/>
  <c r="B11"/>
  <c r="C11"/>
  <c r="D11"/>
  <c r="E11"/>
  <c r="F11"/>
  <c r="G11"/>
  <c r="H11"/>
  <c r="I11"/>
  <c r="J11"/>
  <c r="K11"/>
  <c r="L11"/>
  <c r="M11"/>
  <c r="N11"/>
  <c r="O11"/>
  <c r="P11"/>
  <c r="Q11"/>
  <c r="B12"/>
  <c r="C12"/>
  <c r="D12"/>
  <c r="E12"/>
  <c r="F12"/>
  <c r="G12"/>
  <c r="H12"/>
  <c r="I12"/>
  <c r="J12"/>
  <c r="K12"/>
  <c r="L12"/>
  <c r="M12"/>
  <c r="N12"/>
  <c r="O12"/>
  <c r="P12"/>
  <c r="Q12"/>
  <c r="B15"/>
  <c r="C15"/>
  <c r="D15"/>
  <c r="E15"/>
  <c r="F15"/>
  <c r="G15"/>
  <c r="H15"/>
  <c r="I15"/>
  <c r="J15"/>
  <c r="K15"/>
  <c r="L15"/>
  <c r="M15"/>
  <c r="N15"/>
  <c r="O15"/>
  <c r="P15"/>
  <c r="Q15"/>
  <c r="B16"/>
  <c r="C16"/>
  <c r="D16"/>
  <c r="E16"/>
  <c r="F16"/>
  <c r="G16"/>
  <c r="H16"/>
  <c r="I16"/>
  <c r="J16"/>
  <c r="K16"/>
  <c r="L16"/>
  <c r="M16"/>
  <c r="N16"/>
  <c r="O16"/>
  <c r="P16"/>
  <c r="Q16"/>
  <c r="B17"/>
  <c r="C17"/>
  <c r="D17"/>
  <c r="E17"/>
  <c r="F17"/>
  <c r="G17"/>
  <c r="H17"/>
  <c r="I17"/>
  <c r="J17"/>
  <c r="K17"/>
  <c r="L17"/>
  <c r="M17"/>
  <c r="N17"/>
  <c r="O17"/>
  <c r="P17"/>
  <c r="Q17"/>
  <c r="B18"/>
  <c r="C18"/>
  <c r="D18"/>
  <c r="E18"/>
  <c r="F18"/>
  <c r="G18"/>
  <c r="H18"/>
  <c r="I18"/>
  <c r="J18"/>
  <c r="K18"/>
  <c r="L18"/>
  <c r="M18"/>
  <c r="N18"/>
  <c r="O18"/>
  <c r="P18"/>
  <c r="Q18"/>
  <c r="B19"/>
  <c r="C19"/>
  <c r="D19"/>
  <c r="E19"/>
  <c r="F19"/>
  <c r="G19"/>
  <c r="H19"/>
  <c r="I19"/>
  <c r="J19"/>
  <c r="K19"/>
  <c r="L19"/>
  <c r="M19"/>
  <c r="N19"/>
  <c r="O19"/>
  <c r="P19"/>
  <c r="Q19"/>
  <c r="B22"/>
  <c r="C22"/>
  <c r="D22"/>
  <c r="E22"/>
  <c r="F22"/>
  <c r="G22"/>
  <c r="H22"/>
  <c r="I22"/>
  <c r="J22"/>
  <c r="K22"/>
  <c r="L22"/>
  <c r="M22"/>
  <c r="N22"/>
  <c r="O22"/>
  <c r="P22"/>
  <c r="Q22"/>
  <c r="B23"/>
  <c r="C23"/>
  <c r="D23"/>
  <c r="E23"/>
  <c r="F23"/>
  <c r="G23"/>
  <c r="H23"/>
  <c r="I23"/>
  <c r="J23"/>
  <c r="K23"/>
  <c r="L23"/>
  <c r="M23"/>
  <c r="N23"/>
  <c r="O23"/>
  <c r="P23"/>
  <c r="Q23"/>
  <c r="B26"/>
  <c r="C26"/>
  <c r="D26"/>
  <c r="E26"/>
  <c r="F26"/>
  <c r="G26"/>
  <c r="H26"/>
  <c r="I26"/>
  <c r="J26"/>
  <c r="K26"/>
  <c r="L26"/>
  <c r="M26"/>
  <c r="N26"/>
  <c r="O26"/>
  <c r="P26"/>
  <c r="Q26"/>
  <c r="B27"/>
  <c r="C27"/>
  <c r="D27"/>
  <c r="E27"/>
  <c r="F27"/>
  <c r="G27"/>
  <c r="H27"/>
  <c r="I27"/>
  <c r="J27"/>
  <c r="K27"/>
  <c r="L27"/>
  <c r="M27"/>
  <c r="N27"/>
  <c r="O27"/>
  <c r="P27"/>
  <c r="Q27"/>
  <c r="B28"/>
  <c r="C28"/>
  <c r="D28"/>
  <c r="E28"/>
  <c r="F28"/>
  <c r="G28"/>
  <c r="H28"/>
  <c r="I28"/>
  <c r="J28"/>
  <c r="K28"/>
  <c r="L28"/>
  <c r="M28"/>
  <c r="N28"/>
  <c r="O28"/>
  <c r="P28"/>
  <c r="Q28"/>
  <c r="B29"/>
  <c r="C29"/>
  <c r="D29"/>
  <c r="E29"/>
  <c r="F29"/>
  <c r="G29"/>
  <c r="H29"/>
  <c r="I29"/>
  <c r="J29"/>
  <c r="K29"/>
  <c r="L29"/>
  <c r="M29"/>
  <c r="N29"/>
  <c r="O29"/>
  <c r="P29"/>
  <c r="Q29"/>
  <c r="B30"/>
  <c r="C30"/>
  <c r="D30"/>
  <c r="E30"/>
  <c r="F30"/>
  <c r="G30"/>
  <c r="H30"/>
  <c r="I30"/>
  <c r="J30"/>
  <c r="K30"/>
  <c r="L30"/>
  <c r="M30"/>
  <c r="N30"/>
  <c r="O30"/>
  <c r="P30"/>
  <c r="Q30"/>
  <c r="B31"/>
  <c r="C31"/>
  <c r="D31"/>
  <c r="E31"/>
  <c r="F31"/>
  <c r="G31"/>
  <c r="H31"/>
  <c r="I31"/>
  <c r="J31"/>
  <c r="K31"/>
  <c r="L31"/>
  <c r="M31"/>
  <c r="N31"/>
  <c r="O31"/>
  <c r="P31"/>
  <c r="Q31"/>
  <c r="D12" i="1"/>
  <c r="E12" s="1"/>
  <c r="F12"/>
  <c r="G12" s="1"/>
  <c r="H12"/>
  <c r="I12" s="1"/>
  <c r="J12"/>
  <c r="K12" s="1"/>
  <c r="L12"/>
  <c r="M12" s="1"/>
  <c r="N12"/>
  <c r="O12" s="1"/>
  <c r="P12"/>
  <c r="Q12" s="1"/>
  <c r="R12"/>
  <c r="S12" s="1"/>
  <c r="D13"/>
  <c r="E13" s="1"/>
  <c r="F13"/>
  <c r="G13" s="1"/>
  <c r="H13"/>
  <c r="I13" s="1"/>
  <c r="J13"/>
  <c r="K13" s="1"/>
  <c r="L13"/>
  <c r="M13" s="1"/>
  <c r="N13"/>
  <c r="O13" s="1"/>
  <c r="P13"/>
  <c r="Q13" s="1"/>
  <c r="R13"/>
  <c r="S13" s="1"/>
  <c r="D14"/>
  <c r="E14" s="1"/>
  <c r="F14"/>
  <c r="G14" s="1"/>
  <c r="H14"/>
  <c r="I14" s="1"/>
  <c r="J14"/>
  <c r="K14" s="1"/>
  <c r="L14"/>
  <c r="M14" s="1"/>
  <c r="N14"/>
  <c r="O14" s="1"/>
  <c r="P14"/>
  <c r="Q14" s="1"/>
  <c r="R14"/>
  <c r="S14" s="1"/>
  <c r="D15"/>
  <c r="E15" s="1"/>
  <c r="F15"/>
  <c r="G15" s="1"/>
  <c r="H15"/>
  <c r="I15" s="1"/>
  <c r="J15"/>
  <c r="K15" s="1"/>
  <c r="L15"/>
  <c r="M15" s="1"/>
  <c r="N15"/>
  <c r="O15" s="1"/>
  <c r="P15"/>
  <c r="Q15" s="1"/>
  <c r="R15"/>
  <c r="S15" s="1"/>
  <c r="D18"/>
  <c r="E18" s="1"/>
  <c r="F18"/>
  <c r="G18" s="1"/>
  <c r="H18"/>
  <c r="I18" s="1"/>
  <c r="J18"/>
  <c r="K18" s="1"/>
  <c r="L18"/>
  <c r="M18" s="1"/>
  <c r="N18"/>
  <c r="O18" s="1"/>
  <c r="P18"/>
  <c r="Q18" s="1"/>
  <c r="R18"/>
  <c r="S18" s="1"/>
  <c r="D19"/>
  <c r="E19" s="1"/>
  <c r="F19"/>
  <c r="G19" s="1"/>
  <c r="H19"/>
  <c r="I19" s="1"/>
  <c r="J19"/>
  <c r="K19" s="1"/>
  <c r="L19"/>
  <c r="M19" s="1"/>
  <c r="N19"/>
  <c r="O19" s="1"/>
  <c r="P19"/>
  <c r="Q19" s="1"/>
  <c r="R19"/>
  <c r="S19" s="1"/>
  <c r="D20"/>
  <c r="E20" s="1"/>
  <c r="F20"/>
  <c r="G20" s="1"/>
  <c r="H20"/>
  <c r="I20" s="1"/>
  <c r="J20"/>
  <c r="K20" s="1"/>
  <c r="L20"/>
  <c r="M20" s="1"/>
  <c r="N20"/>
  <c r="O20" s="1"/>
  <c r="P20"/>
  <c r="Q20" s="1"/>
  <c r="R20"/>
  <c r="S20" s="1"/>
  <c r="D21"/>
  <c r="E21" s="1"/>
  <c r="F21"/>
  <c r="G21" s="1"/>
  <c r="H21"/>
  <c r="I21" s="1"/>
  <c r="J21"/>
  <c r="K21" s="1"/>
  <c r="L21"/>
  <c r="M21" s="1"/>
  <c r="N21"/>
  <c r="O21" s="1"/>
  <c r="P21"/>
  <c r="Q21" s="1"/>
  <c r="R21"/>
  <c r="S21" s="1"/>
  <c r="D22"/>
  <c r="E22" s="1"/>
  <c r="F22"/>
  <c r="G22" s="1"/>
  <c r="H22"/>
  <c r="I22" s="1"/>
  <c r="J22"/>
  <c r="K22" s="1"/>
  <c r="L22"/>
  <c r="M22" s="1"/>
  <c r="N22"/>
  <c r="O22" s="1"/>
  <c r="P22"/>
  <c r="Q22" s="1"/>
  <c r="R22"/>
  <c r="S22" s="1"/>
  <c r="D25"/>
  <c r="E25" s="1"/>
  <c r="F25"/>
  <c r="G25" s="1"/>
  <c r="H25"/>
  <c r="I25" s="1"/>
  <c r="J25"/>
  <c r="K25" s="1"/>
  <c r="L25"/>
  <c r="M25" s="1"/>
  <c r="N25"/>
  <c r="O25" s="1"/>
  <c r="P25"/>
  <c r="Q25" s="1"/>
  <c r="R25"/>
  <c r="S25" s="1"/>
  <c r="D26"/>
  <c r="E26" s="1"/>
  <c r="F26"/>
  <c r="G26" s="1"/>
  <c r="H26"/>
  <c r="I26" s="1"/>
  <c r="J26"/>
  <c r="K26" s="1"/>
  <c r="L26"/>
  <c r="M26" s="1"/>
  <c r="N26"/>
  <c r="O26" s="1"/>
  <c r="P26"/>
  <c r="Q26" s="1"/>
  <c r="R26"/>
  <c r="S26" s="1"/>
  <c r="D29"/>
  <c r="E29" s="1"/>
  <c r="F29"/>
  <c r="G29" s="1"/>
  <c r="H29"/>
  <c r="I29" s="1"/>
  <c r="J29"/>
  <c r="K29" s="1"/>
  <c r="L29"/>
  <c r="M29" s="1"/>
  <c r="N29"/>
  <c r="O29" s="1"/>
  <c r="P29"/>
  <c r="Q29" s="1"/>
  <c r="R29"/>
  <c r="S29" s="1"/>
  <c r="D30"/>
  <c r="E30" s="1"/>
  <c r="F30"/>
  <c r="G30" s="1"/>
  <c r="H30"/>
  <c r="I30" s="1"/>
  <c r="J30"/>
  <c r="K30" s="1"/>
  <c r="L30"/>
  <c r="M30" s="1"/>
  <c r="N30"/>
  <c r="O30" s="1"/>
  <c r="P30"/>
  <c r="Q30" s="1"/>
  <c r="R30"/>
  <c r="S30" s="1"/>
  <c r="D31"/>
  <c r="E31" s="1"/>
  <c r="F31"/>
  <c r="G31" s="1"/>
  <c r="H31"/>
  <c r="I31" s="1"/>
  <c r="J31"/>
  <c r="K31" s="1"/>
  <c r="L31"/>
  <c r="M31" s="1"/>
  <c r="N31"/>
  <c r="O31" s="1"/>
  <c r="P31"/>
  <c r="Q31" s="1"/>
  <c r="R31"/>
  <c r="S31" s="1"/>
  <c r="D32"/>
  <c r="E32" s="1"/>
  <c r="F32"/>
  <c r="G32" s="1"/>
  <c r="H32"/>
  <c r="I32" s="1"/>
  <c r="J32"/>
  <c r="K32" s="1"/>
  <c r="L32"/>
  <c r="M32" s="1"/>
  <c r="N32"/>
  <c r="O32" s="1"/>
  <c r="P32"/>
  <c r="Q32" s="1"/>
  <c r="R32"/>
  <c r="S32" s="1"/>
  <c r="D33"/>
  <c r="E33" s="1"/>
  <c r="F33"/>
  <c r="G33" s="1"/>
  <c r="H33"/>
  <c r="I33" s="1"/>
  <c r="J33"/>
  <c r="K33" s="1"/>
  <c r="L33"/>
  <c r="M33" s="1"/>
  <c r="N33"/>
  <c r="O33" s="1"/>
  <c r="P33"/>
  <c r="Q33" s="1"/>
  <c r="R33"/>
  <c r="S33" s="1"/>
  <c r="D34"/>
  <c r="E34" s="1"/>
  <c r="F34"/>
  <c r="G34" s="1"/>
  <c r="H34"/>
  <c r="I34" s="1"/>
  <c r="J34"/>
  <c r="K34" s="1"/>
  <c r="L34"/>
  <c r="M34" s="1"/>
  <c r="N34"/>
  <c r="O34" s="1"/>
  <c r="P34"/>
  <c r="Q34" s="1"/>
  <c r="R34"/>
  <c r="S34" s="1"/>
  <c r="E10" i="2"/>
  <c r="D37"/>
  <c r="E30"/>
  <c r="D39"/>
  <c r="E29"/>
  <c r="E28"/>
  <c r="U8" i="1"/>
  <c r="M5" i="4"/>
  <c r="T22" i="5"/>
  <c r="T29"/>
  <c r="T28"/>
  <c r="T9"/>
  <c r="T30"/>
  <c r="K8" i="1"/>
  <c r="O8"/>
  <c r="S8"/>
  <c r="E27" i="2" l="1"/>
  <c r="E31"/>
  <c r="E32"/>
  <c r="E35"/>
  <c r="E36"/>
  <c r="E37"/>
  <c r="E38"/>
  <c r="T11" i="5"/>
  <c r="T12"/>
  <c r="C18" i="1"/>
  <c r="T31" i="5"/>
  <c r="T23"/>
  <c r="U11" i="1"/>
  <c r="T19" i="5"/>
  <c r="T17"/>
  <c r="T16"/>
  <c r="U12" i="1"/>
  <c r="U14"/>
  <c r="U18"/>
  <c r="U20"/>
  <c r="U22"/>
  <c r="U26"/>
  <c r="U30"/>
  <c r="U32"/>
  <c r="U34"/>
  <c r="W11"/>
  <c r="W13"/>
  <c r="W15"/>
  <c r="W19"/>
  <c r="W21"/>
  <c r="W25"/>
  <c r="W29"/>
  <c r="W31"/>
  <c r="W33"/>
  <c r="T18" i="5"/>
  <c r="U13" i="1"/>
  <c r="U15"/>
  <c r="U19"/>
  <c r="U21"/>
  <c r="U25"/>
  <c r="U29"/>
  <c r="U31"/>
  <c r="U33"/>
  <c r="W12"/>
  <c r="W14"/>
  <c r="W18"/>
  <c r="W20"/>
  <c r="W22"/>
  <c r="W26"/>
  <c r="W30"/>
  <c r="W32"/>
  <c r="W34"/>
  <c r="C15"/>
  <c r="C8" s="1"/>
  <c r="C19"/>
  <c r="C14"/>
  <c r="C20"/>
  <c r="C22"/>
  <c r="C26"/>
  <c r="C34"/>
  <c r="T15" i="5"/>
  <c r="T8"/>
  <c r="B8" s="1"/>
  <c r="T5"/>
  <c r="Q5" i="4"/>
  <c r="G5"/>
  <c r="S5"/>
  <c r="D27" i="2"/>
  <c r="I5" i="4"/>
  <c r="E13" i="2"/>
  <c r="D35"/>
  <c r="E20"/>
  <c r="E24"/>
  <c r="E16"/>
  <c r="E17"/>
  <c r="D36"/>
  <c r="K5" i="4"/>
  <c r="W8" i="1"/>
  <c r="E5" i="4"/>
  <c r="D29" i="2"/>
  <c r="D9"/>
  <c r="D30"/>
  <c r="E23"/>
  <c r="E18"/>
  <c r="D32"/>
  <c r="E19"/>
  <c r="E11"/>
  <c r="E12"/>
  <c r="D38"/>
  <c r="D31"/>
  <c r="E8" i="5"/>
  <c r="G8"/>
  <c r="I8"/>
  <c r="K8"/>
  <c r="M8"/>
  <c r="O8"/>
  <c r="Q8"/>
  <c r="S8"/>
  <c r="B16"/>
  <c r="U16"/>
  <c r="B30"/>
  <c r="U30"/>
  <c r="B9"/>
  <c r="U9"/>
  <c r="B28"/>
  <c r="U28"/>
  <c r="B17"/>
  <c r="U17"/>
  <c r="B29"/>
  <c r="U29"/>
  <c r="B22"/>
  <c r="U22"/>
  <c r="B12"/>
  <c r="U12"/>
  <c r="B15"/>
  <c r="U15"/>
  <c r="B23"/>
  <c r="U23"/>
  <c r="B11"/>
  <c r="U11"/>
  <c r="B19"/>
  <c r="U19"/>
  <c r="B31"/>
  <c r="U31"/>
  <c r="B5"/>
  <c r="E5" s="1"/>
  <c r="T27"/>
  <c r="E39" i="2"/>
  <c r="T10" i="5"/>
  <c r="U10" s="1"/>
  <c r="E8" i="1"/>
  <c r="I8"/>
  <c r="M8"/>
  <c r="Q8"/>
  <c r="S8" i="4"/>
  <c r="T26" i="5"/>
  <c r="O5" i="4"/>
  <c r="C5" s="1"/>
  <c r="C8" i="5" l="1"/>
  <c r="C16"/>
  <c r="C23"/>
  <c r="C31"/>
  <c r="C11"/>
  <c r="C19"/>
  <c r="C15"/>
  <c r="C9"/>
  <c r="C17"/>
  <c r="Q5"/>
  <c r="I5"/>
  <c r="C22"/>
  <c r="C29"/>
  <c r="C30"/>
  <c r="B10"/>
  <c r="C10" s="1"/>
  <c r="O5"/>
  <c r="G5"/>
  <c r="B26"/>
  <c r="C26" s="1"/>
  <c r="U26"/>
  <c r="B18"/>
  <c r="C18" s="1"/>
  <c r="U18"/>
  <c r="B27"/>
  <c r="C27" s="1"/>
  <c r="U27"/>
  <c r="C28"/>
  <c r="C12"/>
  <c r="M5"/>
  <c r="U5"/>
  <c r="S5"/>
  <c r="K5"/>
  <c r="U8"/>
</calcChain>
</file>

<file path=xl/sharedStrings.xml><?xml version="1.0" encoding="utf-8"?>
<sst xmlns="http://schemas.openxmlformats.org/spreadsheetml/2006/main" count="224" uniqueCount="79">
  <si>
    <t>Categorias</t>
  </si>
  <si>
    <t>Total</t>
  </si>
  <si>
    <t>Dominio</t>
  </si>
  <si>
    <t>No</t>
  </si>
  <si>
    <t>% /1</t>
  </si>
  <si>
    <t>Servicio publico</t>
  </si>
  <si>
    <t>Servicio privado</t>
  </si>
  <si>
    <t>Pozo malacate</t>
  </si>
  <si>
    <t>Pozo con bomba</t>
  </si>
  <si>
    <t>Rio,riachuelo,manantial</t>
  </si>
  <si>
    <t>Carro cisterna</t>
  </si>
  <si>
    <t>Pick-up con dron o barril</t>
  </si>
  <si>
    <t>Llave pública comunitaria</t>
  </si>
  <si>
    <t>Otro</t>
  </si>
  <si>
    <t>Inodoro conectado a alcantarilla</t>
  </si>
  <si>
    <t>Inodoro conectado a pozo septico</t>
  </si>
  <si>
    <t>Inodoro con desague a rio, laguna o mar</t>
  </si>
  <si>
    <t>Letrina con descarga a rio, laguna o mar</t>
  </si>
  <si>
    <t>Letrina con cierre hidraulico</t>
  </si>
  <si>
    <t>Letrina con pozo septico</t>
  </si>
  <si>
    <t>Letrina con pozo negro</t>
  </si>
  <si>
    <t>Servicio privado colectivo</t>
  </si>
  <si>
    <t>Planta propia</t>
  </si>
  <si>
    <t>Energia solar</t>
  </si>
  <si>
    <t>Vela</t>
  </si>
  <si>
    <t>Candil o lampara de gas</t>
  </si>
  <si>
    <t>Ocote</t>
  </si>
  <si>
    <t>/1 Porcentaje por columnas</t>
  </si>
  <si>
    <t>/2 Porcentaje  por filas</t>
  </si>
  <si>
    <t>Total Hogares</t>
  </si>
  <si>
    <t>Hogares con Hacinamiento</t>
  </si>
  <si>
    <t>No.</t>
  </si>
  <si>
    <t>%/1</t>
  </si>
  <si>
    <t>%/2</t>
  </si>
  <si>
    <t>Personas por Hogar</t>
  </si>
  <si>
    <t>Piezas</t>
  </si>
  <si>
    <t>Piezas para Dormir</t>
  </si>
  <si>
    <t>Personas por Habitacion</t>
  </si>
  <si>
    <t>No Tiene</t>
  </si>
  <si>
    <t>*Hacinamiento &gt; 3 personas por pieza</t>
  </si>
  <si>
    <t>Hogares con Hacinamiento*</t>
  </si>
  <si>
    <t>Otro Tipo</t>
  </si>
  <si>
    <t>Del vecino / otra vivienda</t>
  </si>
  <si>
    <t>Cuadro No. 1.  Viviendas con acceso a servicio de agua, por sistema que los proporciona según dominio, nivel educativo del jefe, sexo del jefe y quintil de ingreso del hogar</t>
  </si>
  <si>
    <t>1/ Porcentaje por columnas</t>
  </si>
  <si>
    <t>2/ Porcentaje  por filas</t>
  </si>
  <si>
    <t>Cuadro No. 2.  Viviendas con acceso a saneamiento, por sistema que los proporciona según dominio, nivel educativo del jefe, sexo del jefe y quintil de ingreso del hogar</t>
  </si>
  <si>
    <t>Cuadro No. 3.  Viviendas con acceso a servicio de Electricidad, por sistema que los porporciona segun dominio, nivel educativo del jefe, sexo del jefe y quintil de ingreso del hogar</t>
  </si>
  <si>
    <t>Total Nacional</t>
  </si>
  <si>
    <t>Total Nacional/2</t>
  </si>
  <si>
    <t>Urbano</t>
  </si>
  <si>
    <t>Distrito Central</t>
  </si>
  <si>
    <t>San Pedro Sula</t>
  </si>
  <si>
    <t>Resto Urbano</t>
  </si>
  <si>
    <t>Rural</t>
  </si>
  <si>
    <t>Sin Nivel</t>
  </si>
  <si>
    <t>Primaria</t>
  </si>
  <si>
    <t>Secundaria</t>
  </si>
  <si>
    <t>Superior</t>
  </si>
  <si>
    <t>Ns / Nr</t>
  </si>
  <si>
    <t>Hombre</t>
  </si>
  <si>
    <t>Mujer</t>
  </si>
  <si>
    <t>Quintil del Hogar</t>
  </si>
  <si>
    <t>Quintil 1</t>
  </si>
  <si>
    <t>Quintil 2</t>
  </si>
  <si>
    <t>Quintil 3</t>
  </si>
  <si>
    <t>Quintil 4</t>
  </si>
  <si>
    <t>Quintil 5</t>
  </si>
  <si>
    <t>No Declaran Ingresos</t>
  </si>
  <si>
    <t>De Menos de 25 Años</t>
  </si>
  <si>
    <t>De 26 - 30 Años</t>
  </si>
  <si>
    <t>De 31 - 40 Años</t>
  </si>
  <si>
    <t>De 41 - 50 Años</t>
  </si>
  <si>
    <t>De 50 y mas Años</t>
  </si>
  <si>
    <t>Nivel Educativo del Jefe</t>
  </si>
  <si>
    <t>Sexo del Jefe</t>
  </si>
  <si>
    <t xml:space="preserve">Cuadro No. 4. Total hogares y hogares con hacinamiento segun dominio, nivel educativo del jefe, sexo del jefe, quintil de ingreso y  edad del jefe </t>
  </si>
  <si>
    <t>Edad del jefe del hogar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</si>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</sst>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(* #,##0.0_);_(* \(#,##0.0\);_(* &quot;-&quot;??_);_(@_)"/>
    <numFmt numFmtId="166" formatCode="_(* #,##0_);_(* \(#,##0\);_(* &quot;-&quot;??_);_(@_)"/>
  </numFmts>
  <fonts count="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indent="1"/>
    </xf>
    <xf numFmtId="4" fontId="2" fillId="0" borderId="0" xfId="0" applyNumberFormat="1" applyFont="1"/>
    <xf numFmtId="4" fontId="5" fillId="0" borderId="0" xfId="0" applyNumberFormat="1" applyFont="1"/>
    <xf numFmtId="4" fontId="5" fillId="0" borderId="1" xfId="0" applyNumberFormat="1" applyFont="1" applyBorder="1" applyAlignment="1">
      <alignment horizontal="center"/>
    </xf>
    <xf numFmtId="166" fontId="5" fillId="0" borderId="0" xfId="1" applyNumberFormat="1" applyFont="1"/>
    <xf numFmtId="166" fontId="2" fillId="0" borderId="0" xfId="1" applyNumberFormat="1" applyFont="1"/>
    <xf numFmtId="4" fontId="2" fillId="0" borderId="0" xfId="0" applyNumberFormat="1" applyFont="1" applyAlignment="1">
      <alignment horizontal="left" indent="1"/>
    </xf>
    <xf numFmtId="165" fontId="2" fillId="0" borderId="0" xfId="1" applyNumberFormat="1" applyFont="1"/>
    <xf numFmtId="4" fontId="2" fillId="0" borderId="0" xfId="0" applyNumberFormat="1" applyFont="1" applyAlignment="1">
      <alignment horizontal="left" indent="2"/>
    </xf>
    <xf numFmtId="165" fontId="2" fillId="0" borderId="0" xfId="0" applyNumberFormat="1" applyFont="1"/>
    <xf numFmtId="4" fontId="2" fillId="0" borderId="2" xfId="0" applyNumberFormat="1" applyFont="1" applyBorder="1" applyAlignment="1">
      <alignment horizontal="left" indent="1"/>
    </xf>
    <xf numFmtId="166" fontId="2" fillId="0" borderId="2" xfId="1" applyNumberFormat="1" applyFont="1" applyBorder="1"/>
    <xf numFmtId="165" fontId="2" fillId="0" borderId="2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left" indent="1"/>
    </xf>
    <xf numFmtId="3" fontId="2" fillId="0" borderId="0" xfId="0" applyNumberFormat="1" applyFont="1" applyAlignment="1">
      <alignment horizontal="left" indent="2"/>
    </xf>
    <xf numFmtId="3" fontId="2" fillId="0" borderId="0" xfId="0" applyNumberFormat="1" applyFont="1" applyAlignment="1">
      <alignment horizont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166" fontId="6" fillId="0" borderId="0" xfId="1" applyNumberFormat="1" applyFont="1"/>
    <xf numFmtId="165" fontId="6" fillId="0" borderId="0" xfId="1" applyNumberFormat="1" applyFont="1"/>
    <xf numFmtId="3" fontId="2" fillId="0" borderId="2" xfId="0" applyNumberFormat="1" applyFont="1" applyBorder="1" applyAlignment="1">
      <alignment horizontal="left" indent="1"/>
    </xf>
    <xf numFmtId="165" fontId="2" fillId="0" borderId="2" xfId="1" applyNumberFormat="1" applyFont="1" applyBorder="1"/>
    <xf numFmtId="165" fontId="0" fillId="0" borderId="0" xfId="0" applyNumberFormat="1"/>
    <xf numFmtId="0" fontId="2" fillId="0" borderId="0" xfId="4"/>
    <xf numFmtId="165" fontId="5" fillId="0" borderId="0" xfId="1" applyNumberFormat="1" applyFont="1"/>
    <xf numFmtId="0" fontId="3" fillId="0" borderId="0" xfId="0" applyFont="1" applyFill="1" applyBorder="1" applyAlignment="1">
      <alignment horizontal="left" indent="1"/>
    </xf>
    <xf numFmtId="0" fontId="3" fillId="0" borderId="3" xfId="0" applyFont="1" applyBorder="1" applyAlignment="1">
      <alignment horizontal="left" indent="1"/>
    </xf>
    <xf numFmtId="3" fontId="5" fillId="0" borderId="0" xfId="0" applyNumberFormat="1" applyFont="1"/>
    <xf numFmtId="3" fontId="5" fillId="0" borderId="0" xfId="0" applyNumberFormat="1" applyFont="1" applyAlignment="1">
      <alignment vertical="top" wrapText="1"/>
    </xf>
    <xf numFmtId="166" fontId="6" fillId="0" borderId="0" xfId="1" applyNumberFormat="1" applyFont="1" applyFill="1"/>
    <xf numFmtId="4" fontId="5" fillId="0" borderId="0" xfId="0" applyNumberFormat="1" applyFont="1" applyAlignment="1">
      <alignment horizontal="center"/>
    </xf>
    <xf numFmtId="4" fontId="5" fillId="0" borderId="3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0" xfId="2" applyNumberFormat="1" applyFont="1" applyAlignment="1">
      <alignment horizontal="center"/>
    </xf>
    <xf numFmtId="4" fontId="5" fillId="0" borderId="1" xfId="0" applyNumberFormat="1" applyFont="1" applyBorder="1" applyAlignment="1">
      <alignment horizontal="center"/>
    </xf>
    <xf numFmtId="3" fontId="5" fillId="0" borderId="0" xfId="3" applyNumberFormat="1" applyFont="1" applyAlignment="1">
      <alignment horizont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/>
    </xf>
  </cellXfs>
  <cellStyles count="5">
    <cellStyle name="Millares" xfId="1" builtinId="3"/>
    <cellStyle name="Normal" xfId="0" builtinId="0"/>
    <cellStyle name="Normal 2" xfId="2"/>
    <cellStyle name="Normal 3" xfId="3"/>
    <cellStyle name="Normal_vivienda final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620533</xdr:colOff>
      <xdr:row>17</xdr:row>
      <xdr:rowOff>76199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106932" cy="25050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3.%20Viviend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ivienda"/>
    </sheetNames>
    <sheetDataSet>
      <sheetData sheetId="0">
        <row r="5">
          <cell r="C5">
            <v>1704883.2516660311</v>
          </cell>
          <cell r="E5">
            <v>611806.34338215529</v>
          </cell>
          <cell r="G5">
            <v>868069.31196024304</v>
          </cell>
          <cell r="I5">
            <v>23080.685978641115</v>
          </cell>
          <cell r="K5">
            <v>25404.268455477206</v>
          </cell>
          <cell r="M5">
            <v>57591.280740821596</v>
          </cell>
          <cell r="O5">
            <v>15482.390211580794</v>
          </cell>
          <cell r="Q5">
            <v>3996.7524805661387</v>
          </cell>
          <cell r="S5">
            <v>6169.940407370721</v>
          </cell>
          <cell r="U5">
            <v>40358.514593720909</v>
          </cell>
          <cell r="W5">
            <v>52923.763455598848</v>
          </cell>
          <cell r="X5">
            <v>100</v>
          </cell>
          <cell r="AA5">
            <v>621397.3938909705</v>
          </cell>
          <cell r="AC5">
            <v>278328.50022824277</v>
          </cell>
          <cell r="AE5">
            <v>17132.960828431751</v>
          </cell>
          <cell r="AG5">
            <v>2284.3584830526215</v>
          </cell>
          <cell r="AI5">
            <v>361750.80362354836</v>
          </cell>
          <cell r="AK5">
            <v>91397.100329909983</v>
          </cell>
          <cell r="AM5">
            <v>181036.88147717732</v>
          </cell>
          <cell r="AO5">
            <v>5132.1822662459454</v>
          </cell>
          <cell r="AQ5">
            <v>1704883.2516660311</v>
          </cell>
          <cell r="AS5">
            <v>1362305.1408363562</v>
          </cell>
          <cell r="AU5">
            <v>4481.1555120522262</v>
          </cell>
          <cell r="AW5">
            <v>10607.682669129485</v>
          </cell>
          <cell r="AY5">
            <v>23710.779690752221</v>
          </cell>
          <cell r="BA5">
            <v>74116.123792005674</v>
          </cell>
          <cell r="BC5">
            <v>150287.64334014035</v>
          </cell>
          <cell r="BE5">
            <v>72367.855444703833</v>
          </cell>
          <cell r="BG5">
            <v>7006.8703809665803</v>
          </cell>
        </row>
        <row r="6">
          <cell r="C6">
            <v>838158.12918663234</v>
          </cell>
          <cell r="E6">
            <v>569885.25766764337</v>
          </cell>
          <cell r="G6">
            <v>232177.17419526546</v>
          </cell>
          <cell r="I6">
            <v>1132.1939676069671</v>
          </cell>
          <cell r="K6">
            <v>3615.9844153265035</v>
          </cell>
          <cell r="M6">
            <v>1678.6989024936283</v>
          </cell>
          <cell r="O6">
            <v>9875.1112306596788</v>
          </cell>
          <cell r="Q6">
            <v>2661.6860565372995</v>
          </cell>
          <cell r="S6">
            <v>295.64814164382403</v>
          </cell>
          <cell r="U6">
            <v>14217.91401123614</v>
          </cell>
          <cell r="W6">
            <v>2618.4605981920158</v>
          </cell>
          <cell r="AA6">
            <v>584309.24863144441</v>
          </cell>
          <cell r="AC6">
            <v>92727.565959758809</v>
          </cell>
          <cell r="AE6">
            <v>9923.6021386760276</v>
          </cell>
          <cell r="AG6">
            <v>949.29205902378203</v>
          </cell>
          <cell r="AI6">
            <v>51321.158708372757</v>
          </cell>
          <cell r="AK6">
            <v>29957.343496102596</v>
          </cell>
          <cell r="AM6">
            <v>53511.336653944505</v>
          </cell>
          <cell r="AO6">
            <v>3530.1025574113364</v>
          </cell>
          <cell r="AQ6">
            <v>838158.12918663234</v>
          </cell>
          <cell r="AS6">
            <v>828225.16856790602</v>
          </cell>
          <cell r="AU6">
            <v>2825.6731462564649</v>
          </cell>
          <cell r="AW6">
            <v>167.46323322396</v>
          </cell>
          <cell r="AY6">
            <v>0</v>
          </cell>
          <cell r="BA6">
            <v>3304.2006615157998</v>
          </cell>
          <cell r="BC6">
            <v>2709.400827992984</v>
          </cell>
          <cell r="BE6">
            <v>167.46323322396</v>
          </cell>
          <cell r="BG6">
            <v>758.75951651160813</v>
          </cell>
        </row>
        <row r="7">
          <cell r="C7">
            <v>228007.95029876073</v>
          </cell>
          <cell r="E7">
            <v>212147.51702947565</v>
          </cell>
          <cell r="G7">
            <v>1137.7642230476949</v>
          </cell>
          <cell r="I7">
            <v>227.55284460953899</v>
          </cell>
          <cell r="K7">
            <v>0</v>
          </cell>
          <cell r="M7">
            <v>455.10568921907799</v>
          </cell>
          <cell r="O7">
            <v>8692.518664084384</v>
          </cell>
          <cell r="Q7">
            <v>1479.0934899620036</v>
          </cell>
          <cell r="S7">
            <v>0</v>
          </cell>
          <cell r="U7">
            <v>2047.9756014858513</v>
          </cell>
          <cell r="W7">
            <v>1820.4227568763122</v>
          </cell>
          <cell r="AA7">
            <v>186843.64070889438</v>
          </cell>
          <cell r="AB7">
            <v>30.068301306985799</v>
          </cell>
          <cell r="AC7">
            <v>6826.5853382861669</v>
          </cell>
          <cell r="AD7">
            <v>2.4527079809247123</v>
          </cell>
          <cell r="AE7">
            <v>1183.2747919696028</v>
          </cell>
          <cell r="AF7">
            <v>6.9064232610979053</v>
          </cell>
          <cell r="AG7">
            <v>455.10568921907799</v>
          </cell>
          <cell r="AH7">
            <v>19.922691319924255</v>
          </cell>
          <cell r="AI7">
            <v>2730.6341353144685</v>
          </cell>
          <cell r="AJ7">
            <v>0.75483844347062468</v>
          </cell>
          <cell r="AK7">
            <v>5142.6942881755804</v>
          </cell>
          <cell r="AL7">
            <v>5.6267586932324347</v>
          </cell>
          <cell r="AM7">
            <v>21572.009668984276</v>
          </cell>
          <cell r="AN7">
            <v>11.915809360483147</v>
          </cell>
          <cell r="AO7">
            <v>2343.7942994782516</v>
          </cell>
          <cell r="AP7">
            <v>45.668570948721872</v>
          </cell>
          <cell r="AQ7">
            <v>228007.95029876073</v>
          </cell>
          <cell r="AR7">
            <v>13.373816070745535</v>
          </cell>
          <cell r="AS7">
            <v>227279.78119601018</v>
          </cell>
          <cell r="AT7">
            <v>16.683470860021636</v>
          </cell>
          <cell r="AU7">
            <v>728.16910275052476</v>
          </cell>
          <cell r="AV7">
            <v>16.249583411958994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</row>
        <row r="8">
          <cell r="C8">
            <v>143333.91302110479</v>
          </cell>
          <cell r="E8">
            <v>8281.5149745527669</v>
          </cell>
          <cell r="G8">
            <v>133459.79901298444</v>
          </cell>
          <cell r="I8">
            <v>318.51980671356802</v>
          </cell>
          <cell r="K8">
            <v>0</v>
          </cell>
          <cell r="M8">
            <v>159.25990335678401</v>
          </cell>
          <cell r="O8">
            <v>0</v>
          </cell>
          <cell r="Q8">
            <v>0</v>
          </cell>
          <cell r="S8">
            <v>0</v>
          </cell>
          <cell r="U8">
            <v>1114.8193234974881</v>
          </cell>
          <cell r="W8">
            <v>0</v>
          </cell>
          <cell r="AA8">
            <v>128761.63186395934</v>
          </cell>
          <cell r="AB8">
            <v>20.721302202073876</v>
          </cell>
          <cell r="AC8">
            <v>6736.6939119919625</v>
          </cell>
          <cell r="AD8">
            <v>2.4204110992828793</v>
          </cell>
          <cell r="AE8">
            <v>1911.118840281408</v>
          </cell>
          <cell r="AF8">
            <v>11.154632637167714</v>
          </cell>
          <cell r="AG8">
            <v>159.25990335678401</v>
          </cell>
          <cell r="AH8">
            <v>6.9717561642935602</v>
          </cell>
          <cell r="AI8">
            <v>875.929468462312</v>
          </cell>
          <cell r="AJ8">
            <v>0.24213614999286567</v>
          </cell>
          <cell r="AK8">
            <v>1942.9708209527648</v>
          </cell>
          <cell r="AL8">
            <v>2.1258560872712082</v>
          </cell>
          <cell r="AM8">
            <v>1990.7487919598</v>
          </cell>
          <cell r="AN8">
            <v>1.0996371433910093</v>
          </cell>
          <cell r="AO8">
            <v>0</v>
          </cell>
          <cell r="AP8">
            <v>0</v>
          </cell>
          <cell r="AQ8">
            <v>143333.91302110479</v>
          </cell>
          <cell r="AR8">
            <v>8.4072567949176147</v>
          </cell>
          <cell r="AS8">
            <v>142665.02142700632</v>
          </cell>
          <cell r="AT8">
            <v>10.472324969677526</v>
          </cell>
          <cell r="AU8">
            <v>668.89159409849276</v>
          </cell>
          <cell r="AV8">
            <v>14.926765926767887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</row>
        <row r="9">
          <cell r="C9">
            <v>466816.26586671104</v>
          </cell>
          <cell r="E9">
            <v>349456.22566359735</v>
          </cell>
          <cell r="G9">
            <v>97579.610959230864</v>
          </cell>
          <cell r="I9">
            <v>586.12131628385998</v>
          </cell>
          <cell r="K9">
            <v>3615.9844153265035</v>
          </cell>
          <cell r="M9">
            <v>1064.3333099177662</v>
          </cell>
          <cell r="O9">
            <v>1182.5925665752961</v>
          </cell>
          <cell r="Q9">
            <v>1182.5925665752961</v>
          </cell>
          <cell r="S9">
            <v>295.64814164382403</v>
          </cell>
          <cell r="U9">
            <v>11055.119086252806</v>
          </cell>
          <cell r="W9">
            <v>798.0378413157041</v>
          </cell>
          <cell r="AA9">
            <v>268703.97605857759</v>
          </cell>
          <cell r="AB9">
            <v>43.241889763336218</v>
          </cell>
          <cell r="AC9">
            <v>79164.286709481094</v>
          </cell>
          <cell r="AD9">
            <v>28.44275259075609</v>
          </cell>
          <cell r="AE9">
            <v>6829.2085064250177</v>
          </cell>
          <cell r="AF9">
            <v>39.860060236010725</v>
          </cell>
          <cell r="AG9">
            <v>334.92646644792001</v>
          </cell>
          <cell r="AH9">
            <v>14.661729712420307</v>
          </cell>
          <cell r="AI9">
            <v>47714.595104595879</v>
          </cell>
          <cell r="AJ9">
            <v>13.189907147863451</v>
          </cell>
          <cell r="AK9">
            <v>22871.678386974243</v>
          </cell>
          <cell r="AL9">
            <v>25.024512051712669</v>
          </cell>
          <cell r="AM9">
            <v>29948.578193000023</v>
          </cell>
          <cell r="AN9">
            <v>16.542804951473677</v>
          </cell>
          <cell r="AO9">
            <v>1186.3082579330849</v>
          </cell>
          <cell r="AP9">
            <v>23.115084312873357</v>
          </cell>
          <cell r="AQ9">
            <v>466816.26586671104</v>
          </cell>
          <cell r="AR9">
            <v>27.381128028006195</v>
          </cell>
          <cell r="AS9">
            <v>458280.36594483559</v>
          </cell>
          <cell r="AT9">
            <v>33.640067280630298</v>
          </cell>
          <cell r="AU9">
            <v>1428.6124494074484</v>
          </cell>
          <cell r="AV9">
            <v>31.880447923870186</v>
          </cell>
          <cell r="AW9">
            <v>167.46323322396</v>
          </cell>
          <cell r="AX9">
            <v>1.5786976142424782</v>
          </cell>
          <cell r="AY9">
            <v>0</v>
          </cell>
          <cell r="AZ9">
            <v>0</v>
          </cell>
          <cell r="BA9">
            <v>3304.2006615157998</v>
          </cell>
          <cell r="BB9">
            <v>4.4581401353212673</v>
          </cell>
          <cell r="BC9">
            <v>2709.400827992984</v>
          </cell>
          <cell r="BD9">
            <v>1.8028101098510803</v>
          </cell>
          <cell r="BE9">
            <v>167.46323322396</v>
          </cell>
          <cell r="BF9">
            <v>0.23140554904507071</v>
          </cell>
          <cell r="BG9">
            <v>758.75951651160813</v>
          </cell>
          <cell r="BH9">
            <v>10.828793387882525</v>
          </cell>
        </row>
        <row r="10">
          <cell r="C10">
            <v>866725.12247956253</v>
          </cell>
          <cell r="E10">
            <v>41921.085714505673</v>
          </cell>
          <cell r="G10">
            <v>635892.13776493911</v>
          </cell>
          <cell r="I10">
            <v>21948.492011034145</v>
          </cell>
          <cell r="K10">
            <v>21788.28404015068</v>
          </cell>
          <cell r="M10">
            <v>55912.581838327955</v>
          </cell>
          <cell r="O10">
            <v>5607.2789809211281</v>
          </cell>
          <cell r="Q10">
            <v>1335.0664240288397</v>
          </cell>
          <cell r="S10">
            <v>5874.2922657268964</v>
          </cell>
          <cell r="U10">
            <v>26140.600582484716</v>
          </cell>
          <cell r="W10">
            <v>50305.302857406823</v>
          </cell>
          <cell r="AA10">
            <v>37088.145259521239</v>
          </cell>
          <cell r="AB10">
            <v>5.9685067276012216</v>
          </cell>
          <cell r="AC10">
            <v>185600.93426848706</v>
          </cell>
          <cell r="AD10">
            <v>66.684128329037577</v>
          </cell>
          <cell r="AE10">
            <v>7209.3586897557379</v>
          </cell>
          <cell r="AF10">
            <v>42.078883865723746</v>
          </cell>
          <cell r="AG10">
            <v>1335.0664240288397</v>
          </cell>
          <cell r="AH10">
            <v>58.44382280336189</v>
          </cell>
          <cell r="AI10">
            <v>310429.64491517819</v>
          </cell>
          <cell r="AJ10">
            <v>85.81311825867374</v>
          </cell>
          <cell r="AK10">
            <v>61439.756833807376</v>
          </cell>
          <cell r="AL10">
            <v>67.222873167783675</v>
          </cell>
          <cell r="AM10">
            <v>127525.54482323513</v>
          </cell>
          <cell r="AN10">
            <v>70.441748544653223</v>
          </cell>
          <cell r="AO10">
            <v>1602.0797088346076</v>
          </cell>
          <cell r="AP10">
            <v>31.216344738404747</v>
          </cell>
          <cell r="AQ10">
            <v>866725.12247956253</v>
          </cell>
          <cell r="AR10">
            <v>50.837799106336988</v>
          </cell>
          <cell r="AS10">
            <v>534079.9722684829</v>
          </cell>
          <cell r="AT10">
            <v>39.20413688966898</v>
          </cell>
          <cell r="AU10">
            <v>1655.4823657957613</v>
          </cell>
          <cell r="AV10">
            <v>36.943202737402956</v>
          </cell>
          <cell r="AW10">
            <v>10440.219435905525</v>
          </cell>
          <cell r="AX10">
            <v>98.421302385757528</v>
          </cell>
          <cell r="AY10">
            <v>23710.779690752221</v>
          </cell>
          <cell r="AZ10">
            <v>100</v>
          </cell>
          <cell r="BA10">
            <v>70811.923130489857</v>
          </cell>
          <cell r="BB10">
            <v>95.541859864678713</v>
          </cell>
          <cell r="BC10">
            <v>147578.2425121475</v>
          </cell>
          <cell r="BD10">
            <v>98.197189890149005</v>
          </cell>
          <cell r="BE10">
            <v>72200.392211479877</v>
          </cell>
          <cell r="BF10">
            <v>99.768594450954936</v>
          </cell>
          <cell r="BG10">
            <v>6248.1108644549722</v>
          </cell>
          <cell r="BH10">
            <v>89.171206612117473</v>
          </cell>
        </row>
        <row r="12">
          <cell r="C12">
            <v>335305.08063730429</v>
          </cell>
          <cell r="E12">
            <v>68745.792372086828</v>
          </cell>
          <cell r="G12">
            <v>195980.47889321839</v>
          </cell>
          <cell r="I12">
            <v>9943.7770882853147</v>
          </cell>
          <cell r="K12">
            <v>6818.0275532450651</v>
          </cell>
          <cell r="M12">
            <v>21414.465441422602</v>
          </cell>
          <cell r="O12">
            <v>1938.8040774649985</v>
          </cell>
          <cell r="Q12">
            <v>938.03834188104292</v>
          </cell>
          <cell r="S12">
            <v>1630.7145656726639</v>
          </cell>
          <cell r="U12">
            <v>11546.514011580404</v>
          </cell>
          <cell r="W12">
            <v>16348.468292453486</v>
          </cell>
          <cell r="AA12">
            <v>51213.915871688558</v>
          </cell>
          <cell r="AB12">
            <v>8.2417332893859019</v>
          </cell>
          <cell r="AC12">
            <v>48136.808103522642</v>
          </cell>
          <cell r="AD12">
            <v>17.294961911571448</v>
          </cell>
          <cell r="AE12">
            <v>2048.8174193076075</v>
          </cell>
          <cell r="AF12">
            <v>11.958338315392879</v>
          </cell>
          <cell r="AG12">
            <v>593.73642138651201</v>
          </cell>
          <cell r="AH12">
            <v>25.991385581176093</v>
          </cell>
          <cell r="AI12">
            <v>105394.26360827408</v>
          </cell>
          <cell r="AJ12">
            <v>29.134493290013907</v>
          </cell>
          <cell r="AK12">
            <v>18785.273510308743</v>
          </cell>
          <cell r="AL12">
            <v>20.553467716700858</v>
          </cell>
          <cell r="AM12">
            <v>51816.094472397272</v>
          </cell>
          <cell r="AN12">
            <v>28.621844372042801</v>
          </cell>
          <cell r="AO12">
            <v>1428.8810379213396</v>
          </cell>
          <cell r="AP12">
            <v>27.841587920970859</v>
          </cell>
          <cell r="AQ12">
            <v>335305.08063730429</v>
          </cell>
          <cell r="AR12">
            <v>19.6673338370613</v>
          </cell>
          <cell r="AS12">
            <v>218554.38362042484</v>
          </cell>
          <cell r="AT12">
            <v>16.042983107752818</v>
          </cell>
          <cell r="AU12">
            <v>783.52731663470558</v>
          </cell>
          <cell r="AV12">
            <v>17.484939197655184</v>
          </cell>
          <cell r="AW12">
            <v>1869.0929936403754</v>
          </cell>
          <cell r="AX12">
            <v>17.620182012795468</v>
          </cell>
          <cell r="AY12">
            <v>4379.0178708145941</v>
          </cell>
          <cell r="AZ12">
            <v>18.468468468468448</v>
          </cell>
          <cell r="BA12">
            <v>21384.684348188082</v>
          </cell>
          <cell r="BB12">
            <v>28.852944884436443</v>
          </cell>
          <cell r="BC12">
            <v>53722.197514438514</v>
          </cell>
          <cell r="BD12">
            <v>35.746250536946071</v>
          </cell>
          <cell r="BE12">
            <v>32422.668037760788</v>
          </cell>
          <cell r="BF12">
            <v>44.802582359974586</v>
          </cell>
          <cell r="BG12">
            <v>2189.508935407297</v>
          </cell>
          <cell r="BH12">
            <v>31.248029667494144</v>
          </cell>
        </row>
        <row r="13">
          <cell r="C13">
            <v>939421.21343683708</v>
          </cell>
          <cell r="E13">
            <v>277640.2771953285</v>
          </cell>
          <cell r="G13">
            <v>520057.31854228815</v>
          </cell>
          <cell r="I13">
            <v>12015.453094171547</v>
          </cell>
          <cell r="K13">
            <v>16050.683181321421</v>
          </cell>
          <cell r="M13">
            <v>35193.964757608141</v>
          </cell>
          <cell r="O13">
            <v>11337.768771845038</v>
          </cell>
          <cell r="Q13">
            <v>2489.8320271612483</v>
          </cell>
          <cell r="S13">
            <v>4539.2258416980549</v>
          </cell>
          <cell r="U13">
            <v>24817.000846039486</v>
          </cell>
          <cell r="W13">
            <v>35279.689179312663</v>
          </cell>
          <cell r="AA13">
            <v>260265.56753503342</v>
          </cell>
          <cell r="AB13">
            <v>41.883916812933919</v>
          </cell>
          <cell r="AC13">
            <v>172219.63876418662</v>
          </cell>
          <cell r="AD13">
            <v>61.876393765984517</v>
          </cell>
          <cell r="AE13">
            <v>12575.162928885364</v>
          </cell>
          <cell r="AF13">
            <v>73.397488354827573</v>
          </cell>
          <cell r="AG13">
            <v>1068.0531392230719</v>
          </cell>
          <cell r="AH13">
            <v>46.755058242689515</v>
          </cell>
          <cell r="AI13">
            <v>230167.64906061813</v>
          </cell>
          <cell r="AJ13">
            <v>63.626022874060936</v>
          </cell>
          <cell r="AK13">
            <v>61713.387322786897</v>
          </cell>
          <cell r="AL13">
            <v>67.52225956843732</v>
          </cell>
          <cell r="AM13">
            <v>113007.633374923</v>
          </cell>
          <cell r="AN13">
            <v>62.42243704864606</v>
          </cell>
          <cell r="AO13">
            <v>2956.2185213929588</v>
          </cell>
          <cell r="AP13">
            <v>57.601588720568841</v>
          </cell>
          <cell r="AQ13">
            <v>939421.21343683708</v>
          </cell>
          <cell r="AR13">
            <v>55.101791428757608</v>
          </cell>
          <cell r="AS13">
            <v>727030.5592406044</v>
          </cell>
          <cell r="AT13">
            <v>53.36767347103018</v>
          </cell>
          <cell r="AU13">
            <v>2258.9538572307774</v>
          </cell>
          <cell r="AV13">
            <v>50.410075061114064</v>
          </cell>
          <cell r="AW13">
            <v>8204.563105877578</v>
          </cell>
          <cell r="AX13">
            <v>77.345480269263021</v>
          </cell>
          <cell r="AY13">
            <v>18797.73525032607</v>
          </cell>
          <cell r="AZ13">
            <v>79.279279279279223</v>
          </cell>
          <cell r="BA13">
            <v>49359.816792924328</v>
          </cell>
          <cell r="BB13">
            <v>66.597946934521673</v>
          </cell>
          <cell r="BC13">
            <v>89541.06290695371</v>
          </cell>
          <cell r="BD13">
            <v>59.579790405189073</v>
          </cell>
          <cell r="BE13">
            <v>39678.174122137207</v>
          </cell>
          <cell r="BF13">
            <v>54.828450944570605</v>
          </cell>
          <cell r="BG13">
            <v>4550.3481607535123</v>
          </cell>
          <cell r="BH13">
            <v>64.941235007201641</v>
          </cell>
        </row>
        <row r="14">
          <cell r="C14">
            <v>303361.7146153202</v>
          </cell>
          <cell r="E14">
            <v>173811.64198231493</v>
          </cell>
          <cell r="G14">
            <v>117427.23399497556</v>
          </cell>
          <cell r="I14">
            <v>1121.4557961842254</v>
          </cell>
          <cell r="K14">
            <v>2535.557720910675</v>
          </cell>
          <cell r="M14">
            <v>628.07277181819097</v>
          </cell>
          <cell r="O14">
            <v>2205.8173622707664</v>
          </cell>
          <cell r="Q14">
            <v>568.88211152384747</v>
          </cell>
          <cell r="S14">
            <v>0</v>
          </cell>
          <cell r="U14">
            <v>3767.4468914914232</v>
          </cell>
          <cell r="W14">
            <v>1295.6059838326109</v>
          </cell>
          <cell r="AA14">
            <v>199722.97513615072</v>
          </cell>
          <cell r="AB14">
            <v>32.140941867418555</v>
          </cell>
          <cell r="AC14">
            <v>49390.539479611121</v>
          </cell>
          <cell r="AD14">
            <v>17.74541214396244</v>
          </cell>
          <cell r="AE14">
            <v>2012.3764587262094</v>
          </cell>
          <cell r="AF14">
            <v>11.745643259667748</v>
          </cell>
          <cell r="AG14">
            <v>622.56892244303799</v>
          </cell>
          <cell r="AH14">
            <v>27.253556176134406</v>
          </cell>
          <cell r="AI14">
            <v>21675.28241378647</v>
          </cell>
          <cell r="AJ14">
            <v>5.9917717380781808</v>
          </cell>
          <cell r="AK14">
            <v>10068.764785558978</v>
          </cell>
          <cell r="AL14">
            <v>11.016503531528279</v>
          </cell>
          <cell r="AM14">
            <v>14568.27372542901</v>
          </cell>
          <cell r="AN14">
            <v>8.0471302900042385</v>
          </cell>
          <cell r="AO14">
            <v>747.08270693164559</v>
          </cell>
          <cell r="AP14">
            <v>14.556823358460273</v>
          </cell>
          <cell r="AQ14">
            <v>303361.7146153202</v>
          </cell>
          <cell r="AR14">
            <v>17.7936943376546</v>
          </cell>
          <cell r="AS14">
            <v>290626.4448014925</v>
          </cell>
          <cell r="AT14">
            <v>21.333432289851672</v>
          </cell>
          <cell r="AU14">
            <v>1438.6743381867436</v>
          </cell>
          <cell r="AV14">
            <v>32.104985741230763</v>
          </cell>
          <cell r="AW14">
            <v>534.02656961153593</v>
          </cell>
          <cell r="AX14">
            <v>5.0343377179415629</v>
          </cell>
          <cell r="AY14">
            <v>534.02656961153593</v>
          </cell>
          <cell r="AZ14">
            <v>2.2522522522522497</v>
          </cell>
          <cell r="BA14">
            <v>3204.1594176692147</v>
          </cell>
          <cell r="BB14">
            <v>4.3231610798497027</v>
          </cell>
          <cell r="BC14">
            <v>6490.3563491376426</v>
          </cell>
          <cell r="BD14">
            <v>4.3186227456160609</v>
          </cell>
          <cell r="BE14">
            <v>267.01328480576797</v>
          </cell>
          <cell r="BF14">
            <v>0.36896669545471389</v>
          </cell>
          <cell r="BG14">
            <v>267.01328480576797</v>
          </cell>
          <cell r="BH14">
            <v>3.8107353253041647</v>
          </cell>
        </row>
        <row r="15">
          <cell r="C15">
            <v>121841.13563784947</v>
          </cell>
          <cell r="E15">
            <v>88472.371480598464</v>
          </cell>
          <cell r="G15">
            <v>33368.764157251491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  <cell r="Q15">
            <v>0</v>
          </cell>
          <cell r="S15">
            <v>0</v>
          </cell>
          <cell r="U15">
            <v>0</v>
          </cell>
          <cell r="W15">
            <v>0</v>
          </cell>
          <cell r="AA15">
            <v>107581.87598252023</v>
          </cell>
          <cell r="AB15">
            <v>17.31289462108629</v>
          </cell>
          <cell r="AC15">
            <v>8581.5138809265845</v>
          </cell>
          <cell r="AD15">
            <v>3.0832321784830983</v>
          </cell>
          <cell r="AE15">
            <v>496.60402151257608</v>
          </cell>
          <cell r="AF15">
            <v>2.8985300701118351</v>
          </cell>
          <cell r="AG15">
            <v>0</v>
          </cell>
          <cell r="AH15">
            <v>0</v>
          </cell>
          <cell r="AI15">
            <v>3783.4838812022267</v>
          </cell>
          <cell r="AJ15">
            <v>1.0458812650322302</v>
          </cell>
          <cell r="AK15">
            <v>562.661426449592</v>
          </cell>
          <cell r="AL15">
            <v>0.61562284188293803</v>
          </cell>
          <cell r="AM15">
            <v>834.99644523837992</v>
          </cell>
          <cell r="AN15">
            <v>0.4612300203280098</v>
          </cell>
          <cell r="AO15">
            <v>0</v>
          </cell>
          <cell r="AP15">
            <v>0</v>
          </cell>
          <cell r="AQ15">
            <v>121841.13563784947</v>
          </cell>
          <cell r="AR15">
            <v>7.1465970188155081</v>
          </cell>
          <cell r="AS15">
            <v>121574.1223530437</v>
          </cell>
          <cell r="AT15">
            <v>8.924147660369691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267.01328480576797</v>
          </cell>
          <cell r="BD15">
            <v>0.17766815612474998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</row>
        <row r="16">
          <cell r="C16">
            <v>4954.1073388390096</v>
          </cell>
          <cell r="E16">
            <v>3136.260351809849</v>
          </cell>
          <cell r="G16">
            <v>1235.5163724470319</v>
          </cell>
          <cell r="I16">
            <v>0</v>
          </cell>
          <cell r="K16">
            <v>0</v>
          </cell>
          <cell r="M16">
            <v>354.77776997258877</v>
          </cell>
          <cell r="O16">
            <v>0</v>
          </cell>
          <cell r="Q16">
            <v>0</v>
          </cell>
          <cell r="S16">
            <v>0</v>
          </cell>
          <cell r="U16">
            <v>227.55284460953899</v>
          </cell>
          <cell r="W16">
            <v>0</v>
          </cell>
          <cell r="AA16">
            <v>2613.0593655564858</v>
          </cell>
          <cell r="AB16">
            <v>0.42051340917193636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730.12465967355206</v>
          </cell>
          <cell r="AJ16">
            <v>0.20183083281643446</v>
          </cell>
          <cell r="AK16">
            <v>267.01328480576797</v>
          </cell>
          <cell r="AL16">
            <v>0.29214634145060187</v>
          </cell>
          <cell r="AM16">
            <v>809.88345919166682</v>
          </cell>
          <cell r="AN16">
            <v>0.44735826897999564</v>
          </cell>
          <cell r="AO16">
            <v>0</v>
          </cell>
          <cell r="AP16">
            <v>0</v>
          </cell>
          <cell r="AQ16">
            <v>4954.1073388390096</v>
          </cell>
          <cell r="AR16">
            <v>0.290583377717964</v>
          </cell>
          <cell r="AS16">
            <v>4519.6308208092814</v>
          </cell>
          <cell r="AT16">
            <v>0.33176347099700121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167.46323322396</v>
          </cell>
          <cell r="BB16">
            <v>0.22594710119206604</v>
          </cell>
          <cell r="BC16">
            <v>267.01328480576797</v>
          </cell>
          <cell r="BD16">
            <v>0.17766815612474998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</row>
        <row r="18">
          <cell r="C18">
            <v>1141754.1571454753</v>
          </cell>
          <cell r="E18">
            <v>367960.80687032855</v>
          </cell>
          <cell r="G18">
            <v>602345.92460113275</v>
          </cell>
          <cell r="I18">
            <v>17688.893843769481</v>
          </cell>
          <cell r="K18">
            <v>18482.437601411399</v>
          </cell>
          <cell r="M18">
            <v>47735.928643754181</v>
          </cell>
          <cell r="O18">
            <v>10063.813954728779</v>
          </cell>
          <cell r="Q18">
            <v>2705.7513950174457</v>
          </cell>
          <cell r="S18">
            <v>4272.2125568922866</v>
          </cell>
          <cell r="U18">
            <v>29760.051482362946</v>
          </cell>
          <cell r="W18">
            <v>40738.336196016731</v>
          </cell>
          <cell r="AA18">
            <v>374341.34290902846</v>
          </cell>
          <cell r="AB18">
            <v>60.241859169224298</v>
          </cell>
          <cell r="AC18">
            <v>184420.33399343741</v>
          </cell>
          <cell r="AD18">
            <v>66.259953199979108</v>
          </cell>
          <cell r="AE18">
            <v>12867.995532150038</v>
          </cell>
          <cell r="AF18">
            <v>75.106665222720281</v>
          </cell>
          <cell r="AG18">
            <v>1522.7790688315467</v>
          </cell>
          <cell r="AH18">
            <v>66.661125218693115</v>
          </cell>
          <cell r="AI18">
            <v>262235.76172088581</v>
          </cell>
          <cell r="AJ18">
            <v>72.490719880688459</v>
          </cell>
          <cell r="AK18">
            <v>63679.547338353055</v>
          </cell>
          <cell r="AL18">
            <v>69.673487570714244</v>
          </cell>
          <cell r="AM18">
            <v>124594.16665517478</v>
          </cell>
          <cell r="AN18">
            <v>68.822532535107726</v>
          </cell>
          <cell r="AO18">
            <v>3401.7850733472342</v>
          </cell>
          <cell r="AP18">
            <v>66.283403372490696</v>
          </cell>
          <cell r="AQ18">
            <v>1141754.1571454753</v>
          </cell>
          <cell r="AR18">
            <v>66.969638890507028</v>
          </cell>
          <cell r="AS18">
            <v>875265.26457105938</v>
          </cell>
          <cell r="AT18">
            <v>64.248841051404256</v>
          </cell>
          <cell r="AU18">
            <v>2623.2678613806274</v>
          </cell>
          <cell r="AV18">
            <v>58.539987160125456</v>
          </cell>
          <cell r="AW18">
            <v>7563.7312223437366</v>
          </cell>
          <cell r="AX18">
            <v>71.304275007733153</v>
          </cell>
          <cell r="AY18">
            <v>20132.801674354912</v>
          </cell>
          <cell r="AZ18">
            <v>84.909909909909857</v>
          </cell>
          <cell r="BA18">
            <v>55762.736142627422</v>
          </cell>
          <cell r="BB18">
            <v>75.236983924194519</v>
          </cell>
          <cell r="BC18">
            <v>112915.65455025196</v>
          </cell>
          <cell r="BD18">
            <v>75.133026269294959</v>
          </cell>
          <cell r="BE18">
            <v>61900.934680317689</v>
          </cell>
          <cell r="BF18">
            <v>85.536505538175163</v>
          </cell>
          <cell r="BG18">
            <v>5589.7664431385301</v>
          </cell>
          <cell r="BH18">
            <v>79.775508025987421</v>
          </cell>
        </row>
        <row r="19">
          <cell r="C19">
            <v>563129.09452067933</v>
          </cell>
          <cell r="E19">
            <v>243845.53651180072</v>
          </cell>
          <cell r="G19">
            <v>265723.3873590593</v>
          </cell>
          <cell r="I19">
            <v>5391.79213487161</v>
          </cell>
          <cell r="K19">
            <v>6921.8308540657717</v>
          </cell>
          <cell r="M19">
            <v>9855.3520970673671</v>
          </cell>
          <cell r="O19">
            <v>5418.5762568520331</v>
          </cell>
          <cell r="Q19">
            <v>1291.0010855486935</v>
          </cell>
          <cell r="S19">
            <v>1897.7278504784317</v>
          </cell>
          <cell r="U19">
            <v>10598.463111357933</v>
          </cell>
          <cell r="W19">
            <v>12185.427259582058</v>
          </cell>
          <cell r="AA19">
            <v>247056.05098191823</v>
          </cell>
          <cell r="AB19">
            <v>39.758140830771865</v>
          </cell>
          <cell r="AC19">
            <v>93908.166234809236</v>
          </cell>
          <cell r="AD19">
            <v>33.740046800022284</v>
          </cell>
          <cell r="AE19">
            <v>4264.9652962817154</v>
          </cell>
          <cell r="AF19">
            <v>24.893334777279737</v>
          </cell>
          <cell r="AG19">
            <v>761.5794142210749</v>
          </cell>
          <cell r="AH19">
            <v>33.338874781306885</v>
          </cell>
          <cell r="AI19">
            <v>99515.041902667304</v>
          </cell>
          <cell r="AJ19">
            <v>27.509280119312862</v>
          </cell>
          <cell r="AK19">
            <v>27717.552991556964</v>
          </cell>
          <cell r="AL19">
            <v>30.326512429285799</v>
          </cell>
          <cell r="AM19">
            <v>56442.714822004549</v>
          </cell>
          <cell r="AN19">
            <v>31.177467464893379</v>
          </cell>
          <cell r="AO19">
            <v>1730.3971928987094</v>
          </cell>
          <cell r="AP19">
            <v>33.716596627509276</v>
          </cell>
          <cell r="AQ19">
            <v>563129.09452067933</v>
          </cell>
          <cell r="AR19">
            <v>33.030361109500213</v>
          </cell>
          <cell r="AS19">
            <v>487039.87626533839</v>
          </cell>
          <cell r="AT19">
            <v>35.751158948598793</v>
          </cell>
          <cell r="AU19">
            <v>1857.8876506715997</v>
          </cell>
          <cell r="AV19">
            <v>41.460012839874565</v>
          </cell>
          <cell r="AW19">
            <v>3043.9514467857543</v>
          </cell>
          <cell r="AX19">
            <v>28.695724992266904</v>
          </cell>
          <cell r="AY19">
            <v>3577.97801639729</v>
          </cell>
          <cell r="AZ19">
            <v>15.090090090090071</v>
          </cell>
          <cell r="BA19">
            <v>18353.387649378175</v>
          </cell>
          <cell r="BB19">
            <v>24.763016075805371</v>
          </cell>
          <cell r="BC19">
            <v>37371.988789889438</v>
          </cell>
          <cell r="BD19">
            <v>24.866973730705741</v>
          </cell>
          <cell r="BE19">
            <v>10466.920764386103</v>
          </cell>
          <cell r="BF19">
            <v>14.463494461824782</v>
          </cell>
          <cell r="BG19">
            <v>1417.1039378280493</v>
          </cell>
          <cell r="BH19">
            <v>20.224491974012558</v>
          </cell>
        </row>
        <row r="21">
          <cell r="C21">
            <v>339025.72868311929</v>
          </cell>
          <cell r="E21">
            <v>60434.113126526128</v>
          </cell>
          <cell r="G21">
            <v>201516.32201472603</v>
          </cell>
          <cell r="I21">
            <v>7102.5533758334304</v>
          </cell>
          <cell r="K21">
            <v>5444.0689969360674</v>
          </cell>
          <cell r="M21">
            <v>28618.725519187803</v>
          </cell>
          <cell r="O21">
            <v>2501.4655039145905</v>
          </cell>
          <cell r="Q21">
            <v>494.56612941530693</v>
          </cell>
          <cell r="S21">
            <v>2136.1062784461433</v>
          </cell>
          <cell r="U21">
            <v>15021.089416585075</v>
          </cell>
          <cell r="W21">
            <v>15756.718321554918</v>
          </cell>
          <cell r="AA21">
            <v>40516.954482538989</v>
          </cell>
          <cell r="AB21">
            <v>6.5202968150278462</v>
          </cell>
          <cell r="AC21">
            <v>42114.124645341035</v>
          </cell>
          <cell r="AD21">
            <v>15.131085968848115</v>
          </cell>
          <cell r="AE21">
            <v>1638.3560205371036</v>
          </cell>
          <cell r="AF21">
            <v>9.5625971304287916</v>
          </cell>
          <cell r="AG21">
            <v>167.46323322396</v>
          </cell>
          <cell r="AH21">
            <v>7.3308648562101535</v>
          </cell>
          <cell r="AI21">
            <v>106144.40886822002</v>
          </cell>
          <cell r="AJ21">
            <v>29.341858485179188</v>
          </cell>
          <cell r="AK21">
            <v>24845.527007873025</v>
          </cell>
          <cell r="AL21">
            <v>27.184152361715846</v>
          </cell>
          <cell r="AM21">
            <v>58504.773869373748</v>
          </cell>
          <cell r="AN21">
            <v>32.316494513163185</v>
          </cell>
          <cell r="AO21">
            <v>781.85591366971539</v>
          </cell>
          <cell r="AP21">
            <v>15.234375419827444</v>
          </cell>
          <cell r="AQ21">
            <v>339025.72868311929</v>
          </cell>
          <cell r="AR21">
            <v>19.885568607223956</v>
          </cell>
          <cell r="AS21">
            <v>201194.3141341735</v>
          </cell>
          <cell r="AT21">
            <v>14.768667320058327</v>
          </cell>
          <cell r="AU21">
            <v>426.27318816255195</v>
          </cell>
          <cell r="AV21">
            <v>9.5125729740035823</v>
          </cell>
          <cell r="AW21">
            <v>1521.9757233928772</v>
          </cell>
          <cell r="AX21">
            <v>14.347862496133452</v>
          </cell>
          <cell r="AY21">
            <v>5714.0842948434365</v>
          </cell>
          <cell r="AZ21">
            <v>24.099099099099082</v>
          </cell>
          <cell r="BA21">
            <v>27569.135280239825</v>
          </cell>
          <cell r="BB21">
            <v>37.197216839898324</v>
          </cell>
          <cell r="BC21">
            <v>58659.816658725802</v>
          </cell>
          <cell r="BD21">
            <v>39.031696389012673</v>
          </cell>
          <cell r="BE21">
            <v>40700.07986673963</v>
          </cell>
          <cell r="BF21">
            <v>56.240549919070766</v>
          </cell>
          <cell r="BG21">
            <v>3240.0495368477705</v>
          </cell>
          <cell r="BH21">
            <v>46.241037163310757</v>
          </cell>
        </row>
        <row r="22">
          <cell r="C22">
            <v>335733.9901563981</v>
          </cell>
          <cell r="E22">
            <v>82203.47896210046</v>
          </cell>
          <cell r="G22">
            <v>192757.52275206844</v>
          </cell>
          <cell r="I22">
            <v>7416.5174006985217</v>
          </cell>
          <cell r="K22">
            <v>5563.0651146579539</v>
          </cell>
          <cell r="M22">
            <v>16423.878903289245</v>
          </cell>
          <cell r="O22">
            <v>2223.6266357506502</v>
          </cell>
          <cell r="Q22">
            <v>750.75383086290208</v>
          </cell>
          <cell r="S22">
            <v>1869.0929936403754</v>
          </cell>
          <cell r="U22">
            <v>11605.514792069445</v>
          </cell>
          <cell r="W22">
            <v>14920.538771267267</v>
          </cell>
          <cell r="AA22">
            <v>62738.875177446804</v>
          </cell>
          <cell r="AB22">
            <v>10.096417492934462</v>
          </cell>
          <cell r="AC22">
            <v>53849.394557220534</v>
          </cell>
          <cell r="AD22">
            <v>19.347423822232159</v>
          </cell>
          <cell r="AE22">
            <v>3605.0891347839461</v>
          </cell>
          <cell r="AF22">
            <v>21.041833754743571</v>
          </cell>
          <cell r="AG22">
            <v>1068.0531392230719</v>
          </cell>
          <cell r="AH22">
            <v>46.755058242689515</v>
          </cell>
          <cell r="AI22">
            <v>101777.50602501587</v>
          </cell>
          <cell r="AJ22">
            <v>28.134700740272415</v>
          </cell>
          <cell r="AK22">
            <v>22529.128922817792</v>
          </cell>
          <cell r="AL22">
            <v>24.649719566043022</v>
          </cell>
          <cell r="AM22">
            <v>47232.708203405695</v>
          </cell>
          <cell r="AN22">
            <v>26.090102645388395</v>
          </cell>
          <cell r="AO22">
            <v>929.04264744503496</v>
          </cell>
          <cell r="AP22">
            <v>18.102292538503409</v>
          </cell>
          <cell r="AQ22">
            <v>335733.9901563981</v>
          </cell>
          <cell r="AR22">
            <v>19.692491543237054</v>
          </cell>
          <cell r="AS22">
            <v>243361.21477715293</v>
          </cell>
          <cell r="AT22">
            <v>17.863928387420373</v>
          </cell>
          <cell r="AU22">
            <v>1056.8477962542961</v>
          </cell>
          <cell r="AV22">
            <v>23.584269579840882</v>
          </cell>
          <cell r="AW22">
            <v>3204.1594176692147</v>
          </cell>
          <cell r="AX22">
            <v>30.206026307649367</v>
          </cell>
          <cell r="AY22">
            <v>4913.0444404261307</v>
          </cell>
          <cell r="AZ22">
            <v>20.720720720720699</v>
          </cell>
          <cell r="BA22">
            <v>20421.580746182182</v>
          </cell>
          <cell r="BB22">
            <v>27.553492683308537</v>
          </cell>
          <cell r="BC22">
            <v>42751.146618284976</v>
          </cell>
          <cell r="BD22">
            <v>28.446215316270493</v>
          </cell>
          <cell r="BE22">
            <v>19758.983075626831</v>
          </cell>
          <cell r="BF22">
            <v>27.303535463648828</v>
          </cell>
          <cell r="BG22">
            <v>267.01328480576797</v>
          </cell>
          <cell r="BH22">
            <v>3.8107353253041647</v>
          </cell>
        </row>
        <row r="23">
          <cell r="C23">
            <v>337518.22660430404</v>
          </cell>
          <cell r="E23">
            <v>119701.53731779823</v>
          </cell>
          <cell r="G23">
            <v>174768.55575567015</v>
          </cell>
          <cell r="I23">
            <v>4610.7666545104566</v>
          </cell>
          <cell r="K23">
            <v>6807.7702778029652</v>
          </cell>
          <cell r="M23">
            <v>7475.4239070348285</v>
          </cell>
          <cell r="O23">
            <v>4628.3619857929007</v>
          </cell>
          <cell r="Q23">
            <v>1420.9709945430077</v>
          </cell>
          <cell r="S23">
            <v>1602.0797088346076</v>
          </cell>
          <cell r="U23">
            <v>6876.3395325482197</v>
          </cell>
          <cell r="W23">
            <v>9626.4204697725727</v>
          </cell>
          <cell r="AA23">
            <v>119534.78621778621</v>
          </cell>
          <cell r="AB23">
            <v>19.236447946667703</v>
          </cell>
          <cell r="AC23">
            <v>64160.607321422751</v>
          </cell>
          <cell r="AD23">
            <v>23.052115492595249</v>
          </cell>
          <cell r="AE23">
            <v>3100.679009528028</v>
          </cell>
          <cell r="AF23">
            <v>18.097741777256172</v>
          </cell>
          <cell r="AG23">
            <v>0</v>
          </cell>
          <cell r="AH23">
            <v>0</v>
          </cell>
          <cell r="AI23">
            <v>71757.482873698624</v>
          </cell>
          <cell r="AJ23">
            <v>19.836164054074139</v>
          </cell>
          <cell r="AK23">
            <v>17452.011257287944</v>
          </cell>
          <cell r="AL23">
            <v>19.094710000965666</v>
          </cell>
          <cell r="AM23">
            <v>39695.126132994585</v>
          </cell>
          <cell r="AN23">
            <v>21.926541050144419</v>
          </cell>
          <cell r="AO23">
            <v>1101.8604769042342</v>
          </cell>
          <cell r="AP23">
            <v>21.46962870261067</v>
          </cell>
          <cell r="AQ23">
            <v>337518.22660430404</v>
          </cell>
          <cell r="AR23">
            <v>19.797146008354382</v>
          </cell>
          <cell r="AS23">
            <v>285920.76054522238</v>
          </cell>
          <cell r="AT23">
            <v>20.988011567635123</v>
          </cell>
          <cell r="AU23">
            <v>1415.422913506397</v>
          </cell>
          <cell r="AV23">
            <v>31.586114556827297</v>
          </cell>
          <cell r="AW23">
            <v>2356.9721686312573</v>
          </cell>
          <cell r="AX23">
            <v>22.219482257802884</v>
          </cell>
          <cell r="AY23">
            <v>4112.0045860088258</v>
          </cell>
          <cell r="AZ23">
            <v>17.34234234234232</v>
          </cell>
          <cell r="BA23">
            <v>12119.401117080261</v>
          </cell>
          <cell r="BB23">
            <v>16.351909000383376</v>
          </cell>
          <cell r="BC23">
            <v>24195.46375637953</v>
          </cell>
          <cell r="BD23">
            <v>16.099436532928294</v>
          </cell>
          <cell r="BE23">
            <v>5767.4869518045898</v>
          </cell>
          <cell r="BF23">
            <v>7.9696806218218219</v>
          </cell>
          <cell r="BG23">
            <v>1630.7145656726639</v>
          </cell>
          <cell r="BH23">
            <v>23.273080234255893</v>
          </cell>
        </row>
        <row r="24">
          <cell r="C24">
            <v>334005.64096735691</v>
          </cell>
          <cell r="E24">
            <v>153896.96639280944</v>
          </cell>
          <cell r="G24">
            <v>153137.85761989534</v>
          </cell>
          <cell r="I24">
            <v>2456.5222202130649</v>
          </cell>
          <cell r="K24">
            <v>4128.4486390473039</v>
          </cell>
          <cell r="M24">
            <v>3337.6660600720988</v>
          </cell>
          <cell r="O24">
            <v>4417.6848532672129</v>
          </cell>
          <cell r="Q24">
            <v>534.02656961153593</v>
          </cell>
          <cell r="S24">
            <v>0</v>
          </cell>
          <cell r="U24">
            <v>4069.0112180990491</v>
          </cell>
          <cell r="W24">
            <v>8027.4573943447194</v>
          </cell>
          <cell r="AA24">
            <v>164886.75635272733</v>
          </cell>
          <cell r="AB24">
            <v>26.534832294719621</v>
          </cell>
          <cell r="AC24">
            <v>63531.716602732158</v>
          </cell>
          <cell r="AD24">
            <v>22.82616280784508</v>
          </cell>
          <cell r="AE24">
            <v>4655.5612184417478</v>
          </cell>
          <cell r="AF24">
            <v>27.173127079797858</v>
          </cell>
          <cell r="AG24">
            <v>821.28926599605097</v>
          </cell>
          <cell r="AH24">
            <v>35.952731241138217</v>
          </cell>
          <cell r="AI24">
            <v>46685.952759979882</v>
          </cell>
          <cell r="AJ24">
            <v>12.905556060232851</v>
          </cell>
          <cell r="AK24">
            <v>15582.146516909344</v>
          </cell>
          <cell r="AL24">
            <v>17.048841222165162</v>
          </cell>
          <cell r="AM24">
            <v>23334.177201358038</v>
          </cell>
          <cell r="AN24">
            <v>12.889184242990671</v>
          </cell>
          <cell r="AO24">
            <v>1489.7485169715997</v>
          </cell>
          <cell r="AP24">
            <v>29.027583972798205</v>
          </cell>
          <cell r="AQ24">
            <v>334005.64096735691</v>
          </cell>
          <cell r="AR24">
            <v>19.591115147677289</v>
          </cell>
          <cell r="AS24">
            <v>297348.92411024286</v>
          </cell>
          <cell r="AT24">
            <v>21.826895839774359</v>
          </cell>
          <cell r="AU24">
            <v>860.49264010413629</v>
          </cell>
          <cell r="AV24">
            <v>19.202472170175994</v>
          </cell>
          <cell r="AW24">
            <v>2403.1195632519111</v>
          </cell>
          <cell r="AX24">
            <v>22.654519730737025</v>
          </cell>
          <cell r="AY24">
            <v>4325.6152138534399</v>
          </cell>
          <cell r="AZ24">
            <v>18.243243243243217</v>
          </cell>
          <cell r="BA24">
            <v>7971.5064118928876</v>
          </cell>
          <cell r="BB24">
            <v>10.755428109359265</v>
          </cell>
          <cell r="BC24">
            <v>15809.119988858933</v>
          </cell>
          <cell r="BD24">
            <v>10.519241394369827</v>
          </cell>
          <cell r="BE24">
            <v>4485.8231847369016</v>
          </cell>
          <cell r="BF24">
            <v>6.1986404836391928</v>
          </cell>
          <cell r="BG24">
            <v>801.0398544173039</v>
          </cell>
          <cell r="BH24">
            <v>11.432205975912494</v>
          </cell>
        </row>
        <row r="25">
          <cell r="C25">
            <v>339981.09704966843</v>
          </cell>
          <cell r="E25">
            <v>185732.05112955469</v>
          </cell>
          <cell r="G25">
            <v>138404.28804977672</v>
          </cell>
          <cell r="I25">
            <v>1494.3263273856237</v>
          </cell>
          <cell r="K25">
            <v>3460.9154270328841</v>
          </cell>
          <cell r="M25">
            <v>1735.5863512374917</v>
          </cell>
          <cell r="O25">
            <v>1483.6983882459208</v>
          </cell>
          <cell r="Q25">
            <v>796.43495613338644</v>
          </cell>
          <cell r="S25">
            <v>562.661426449592</v>
          </cell>
          <cell r="U25">
            <v>2786.5596344190308</v>
          </cell>
          <cell r="W25">
            <v>3524.5753594361363</v>
          </cell>
          <cell r="AA25">
            <v>221756.62326367575</v>
          </cell>
          <cell r="AB25">
            <v>35.686764290257848</v>
          </cell>
          <cell r="AC25">
            <v>51263.66190934019</v>
          </cell>
          <cell r="AD25">
            <v>18.4184019485254</v>
          </cell>
          <cell r="AE25">
            <v>4133.2754451409401</v>
          </cell>
          <cell r="AF25">
            <v>24.124700257773689</v>
          </cell>
          <cell r="AG25">
            <v>227.55284460953899</v>
          </cell>
          <cell r="AH25">
            <v>9.9613456599621273</v>
          </cell>
          <cell r="AI25">
            <v>34516.500060585488</v>
          </cell>
          <cell r="AJ25">
            <v>9.5415130290918917</v>
          </cell>
          <cell r="AK25">
            <v>10341.147546674059</v>
          </cell>
          <cell r="AL25">
            <v>11.314524759917232</v>
          </cell>
          <cell r="AM25">
            <v>11074.040137796434</v>
          </cell>
          <cell r="AN25">
            <v>6.117007787273721</v>
          </cell>
          <cell r="AO25">
            <v>829.67471125535997</v>
          </cell>
          <cell r="AP25">
            <v>16.166119366260251</v>
          </cell>
          <cell r="AQ25">
            <v>339981.09704966843</v>
          </cell>
          <cell r="AR25">
            <v>19.941605779600163</v>
          </cell>
          <cell r="AS25">
            <v>317463.43877315329</v>
          </cell>
          <cell r="AT25">
            <v>23.303401657741219</v>
          </cell>
          <cell r="AU25">
            <v>722.11897402484601</v>
          </cell>
          <cell r="AV25">
            <v>16.114570719152269</v>
          </cell>
          <cell r="AW25">
            <v>1121.4557961842256</v>
          </cell>
          <cell r="AX25">
            <v>10.572109207677283</v>
          </cell>
          <cell r="AY25">
            <v>4646.0311556203624</v>
          </cell>
          <cell r="AZ25">
            <v>19.594594594594572</v>
          </cell>
          <cell r="BA25">
            <v>5500.4736669988215</v>
          </cell>
          <cell r="BB25">
            <v>7.4214265204086596</v>
          </cell>
          <cell r="BC25">
            <v>8605.08303308623</v>
          </cell>
          <cell r="BD25">
            <v>5.7257422112945573</v>
          </cell>
          <cell r="BE25">
            <v>854.44251137845754</v>
          </cell>
          <cell r="BF25">
            <v>1.1806934254550845</v>
          </cell>
          <cell r="BG25">
            <v>1068.0531392230719</v>
          </cell>
          <cell r="BH25">
            <v>15.242941301216659</v>
          </cell>
        </row>
        <row r="26">
          <cell r="C26">
            <v>18618.568205235792</v>
          </cell>
          <cell r="E26">
            <v>9838.1964533471928</v>
          </cell>
          <cell r="G26">
            <v>7484.7657680559832</v>
          </cell>
          <cell r="I26">
            <v>0</v>
          </cell>
          <cell r="K26">
            <v>0</v>
          </cell>
          <cell r="M26">
            <v>0</v>
          </cell>
          <cell r="O26">
            <v>227.55284460953899</v>
          </cell>
          <cell r="Q26">
            <v>0</v>
          </cell>
          <cell r="S26">
            <v>0</v>
          </cell>
          <cell r="U26">
            <v>0</v>
          </cell>
          <cell r="W26">
            <v>1068.0531392230719</v>
          </cell>
          <cell r="AA26">
            <v>11963.398396774022</v>
          </cell>
          <cell r="AB26">
            <v>1.92524116038908</v>
          </cell>
          <cell r="AC26">
            <v>3408.9951921923011</v>
          </cell>
          <cell r="AD26">
            <v>1.2248099599562248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868.95303605945594</v>
          </cell>
          <cell r="AJ26">
            <v>0.24020763115255481</v>
          </cell>
          <cell r="AK26">
            <v>647.13907834766565</v>
          </cell>
          <cell r="AL26">
            <v>0.70805208919290774</v>
          </cell>
          <cell r="AM26">
            <v>1196.0559322508029</v>
          </cell>
          <cell r="AN26">
            <v>0.66066976104070019</v>
          </cell>
          <cell r="AO26">
            <v>0</v>
          </cell>
          <cell r="AP26">
            <v>0</v>
          </cell>
          <cell r="AQ26">
            <v>18618.568205235792</v>
          </cell>
          <cell r="AR26">
            <v>1.0920729139101764</v>
          </cell>
          <cell r="AS26">
            <v>17016.488496401176</v>
          </cell>
          <cell r="AT26">
            <v>1.2490952273698601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534.02656961153593</v>
          </cell>
          <cell r="BB26">
            <v>0.72052684664161726</v>
          </cell>
          <cell r="BC26">
            <v>267.01328480576797</v>
          </cell>
          <cell r="BD26">
            <v>0.17766815612474998</v>
          </cell>
          <cell r="BE26">
            <v>801.0398544173039</v>
          </cell>
          <cell r="BF26">
            <v>1.1069000863641416</v>
          </cell>
          <cell r="BG26">
            <v>0</v>
          </cell>
          <cell r="BH26">
            <v>0</v>
          </cell>
        </row>
        <row r="33">
          <cell r="C33">
            <v>1737496.4192029338</v>
          </cell>
          <cell r="D33">
            <v>152963.66214660206</v>
          </cell>
          <cell r="E33">
            <v>4.7201582904837709</v>
          </cell>
          <cell r="F33">
            <v>3.6949438861830264</v>
          </cell>
          <cell r="G33">
            <v>1.891867245544544</v>
          </cell>
          <cell r="H33">
            <v>1.6472471503868733</v>
          </cell>
          <cell r="I33">
            <v>6.8332606894539172</v>
          </cell>
          <cell r="J33">
            <v>1.5709048553773739</v>
          </cell>
          <cell r="K33">
            <v>1.1622681139134836</v>
          </cell>
          <cell r="L33">
            <v>4.7383085900248956</v>
          </cell>
        </row>
        <row r="34">
          <cell r="C34">
            <v>855765.15011745831</v>
          </cell>
          <cell r="D34">
            <v>60817.377560132547</v>
          </cell>
          <cell r="E34">
            <v>4.3637433507335732</v>
          </cell>
          <cell r="F34">
            <v>3.943821562669457</v>
          </cell>
          <cell r="G34">
            <v>2.0290998213626601</v>
          </cell>
          <cell r="H34">
            <v>1.4794470420015828</v>
          </cell>
          <cell r="I34">
            <v>5.9418240133662898</v>
          </cell>
          <cell r="J34">
            <v>1.3176627232351279</v>
          </cell>
          <cell r="K34">
            <v>1.1034310133166889</v>
          </cell>
          <cell r="L34">
            <v>4.8494165509178035</v>
          </cell>
        </row>
        <row r="35">
          <cell r="C35">
            <v>234606.98279243745</v>
          </cell>
          <cell r="D35">
            <v>20024.650325639424</v>
          </cell>
          <cell r="E35">
            <v>4.3869059165858406</v>
          </cell>
          <cell r="F35">
            <v>4.0426209918342977</v>
          </cell>
          <cell r="G35">
            <v>2.1351115421920452</v>
          </cell>
          <cell r="H35">
            <v>1.5191688879400485</v>
          </cell>
          <cell r="I35">
            <v>5.8590909090909102</v>
          </cell>
          <cell r="J35">
            <v>1.3079545454545463</v>
          </cell>
          <cell r="K35">
            <v>1.0852272727272725</v>
          </cell>
          <cell r="L35">
            <v>4.8001893939393927</v>
          </cell>
        </row>
        <row r="36">
          <cell r="C36">
            <v>145834.29350380623</v>
          </cell>
          <cell r="D36">
            <v>13218.571978613074</v>
          </cell>
          <cell r="E36">
            <v>4.1667576717265478</v>
          </cell>
          <cell r="F36">
            <v>3.7488320355951039</v>
          </cell>
          <cell r="G36">
            <v>1.9431036365621941</v>
          </cell>
          <cell r="H36">
            <v>1.5529350330796383</v>
          </cell>
          <cell r="I36">
            <v>5.1963855421686764</v>
          </cell>
          <cell r="J36">
            <v>1.1855421686746987</v>
          </cell>
          <cell r="K36">
            <v>1.074698795180723</v>
          </cell>
          <cell r="L36">
            <v>4.6933734939759022</v>
          </cell>
        </row>
        <row r="37">
          <cell r="C37">
            <v>475323.87382115831</v>
          </cell>
          <cell r="D37">
            <v>27574.155255879672</v>
          </cell>
          <cell r="E37">
            <v>4.4127481849590557</v>
          </cell>
          <cell r="F37">
            <v>3.9552340733393341</v>
          </cell>
          <cell r="G37">
            <v>2.003159830150151</v>
          </cell>
          <cell r="H37">
            <v>1.4375700174017378</v>
          </cell>
          <cell r="I37">
            <v>6.3592559696242343</v>
          </cell>
          <cell r="J37">
            <v>1.3880492104241708</v>
          </cell>
          <cell r="K37">
            <v>1.130424494224809</v>
          </cell>
          <cell r="L37">
            <v>4.9599701819059225</v>
          </cell>
        </row>
        <row r="38">
          <cell r="C38">
            <v>881731.26908564894</v>
          </cell>
          <cell r="D38">
            <v>92146.284586470778</v>
          </cell>
          <cell r="E38">
            <v>5.066077160680754</v>
          </cell>
          <cell r="F38">
            <v>3.4540838308610775</v>
          </cell>
          <cell r="G38">
            <v>1.7586760341590491</v>
          </cell>
          <cell r="H38">
            <v>1.8096415602001243</v>
          </cell>
          <cell r="I38">
            <v>7.4216169226311264</v>
          </cell>
          <cell r="J38">
            <v>1.7380469429150975</v>
          </cell>
          <cell r="K38">
            <v>1.2011011301072148</v>
          </cell>
          <cell r="L38">
            <v>4.6649763353617306</v>
          </cell>
        </row>
        <row r="40">
          <cell r="C40">
            <v>338433.23816376913</v>
          </cell>
          <cell r="D40">
            <v>48221.191959644624</v>
          </cell>
          <cell r="E40">
            <v>5.1194530185092733</v>
          </cell>
          <cell r="F40">
            <v>3.2740348772472911</v>
          </cell>
          <cell r="G40">
            <v>1.7518504360854019</v>
          </cell>
          <cell r="H40">
            <v>1.9454138066452573</v>
          </cell>
          <cell r="I40">
            <v>7.615985534244663</v>
          </cell>
          <cell r="J40">
            <v>1.7883448763714793</v>
          </cell>
          <cell r="K40">
            <v>1.2346306366463509</v>
          </cell>
          <cell r="L40">
            <v>4.7029270447714833</v>
          </cell>
        </row>
        <row r="41">
          <cell r="C41">
            <v>959486.12653548189</v>
          </cell>
          <cell r="D41">
            <v>89780.834446356166</v>
          </cell>
          <cell r="E41">
            <v>4.8730430408509235</v>
          </cell>
          <cell r="F41">
            <v>3.5357081200786773</v>
          </cell>
          <cell r="G41">
            <v>1.8231203978616279</v>
          </cell>
          <cell r="H41">
            <v>1.7455051339028484</v>
          </cell>
          <cell r="I41">
            <v>6.6654610776584633</v>
          </cell>
          <cell r="J41">
            <v>1.5187401538112626</v>
          </cell>
          <cell r="K41">
            <v>1.1419609947809681</v>
          </cell>
          <cell r="L41">
            <v>4.7718481465746025</v>
          </cell>
        </row>
        <row r="42">
          <cell r="C42">
            <v>310182.61986109172</v>
          </cell>
          <cell r="D42">
            <v>13617.145488352975</v>
          </cell>
          <cell r="E42">
            <v>4.1513129699476297</v>
          </cell>
          <cell r="F42">
            <v>4.0440822705513915</v>
          </cell>
          <cell r="G42">
            <v>2.0169915718360887</v>
          </cell>
          <cell r="H42">
            <v>1.3288595916573802</v>
          </cell>
          <cell r="I42">
            <v>5.2718660165032283</v>
          </cell>
          <cell r="J42">
            <v>1.1619882349173292</v>
          </cell>
          <cell r="K42">
            <v>1.0363193688308847</v>
          </cell>
          <cell r="L42">
            <v>4.683479408337619</v>
          </cell>
        </row>
        <row r="43">
          <cell r="C43">
            <v>124440.32730387969</v>
          </cell>
          <cell r="D43">
            <v>682.46088961014698</v>
          </cell>
          <cell r="E43">
            <v>3.895240530784168</v>
          </cell>
          <cell r="F43">
            <v>5.2266608647764459</v>
          </cell>
          <cell r="G43">
            <v>2.503615479660569</v>
          </cell>
          <cell r="H43">
            <v>0.8634599842536026</v>
          </cell>
          <cell r="I43">
            <v>4.766638783582513</v>
          </cell>
          <cell r="J43">
            <v>1</v>
          </cell>
          <cell r="K43">
            <v>1</v>
          </cell>
          <cell r="L43">
            <v>4.766638783582513</v>
          </cell>
        </row>
        <row r="44">
          <cell r="C44">
            <v>4954.1073388390096</v>
          </cell>
          <cell r="D44">
            <v>662.02936263926699</v>
          </cell>
          <cell r="E44">
            <v>4.1698196115662185</v>
          </cell>
          <cell r="F44">
            <v>3.3984536729577868</v>
          </cell>
          <cell r="G44">
            <v>1.5710116620272423</v>
          </cell>
          <cell r="H44">
            <v>1.5662651580475992</v>
          </cell>
          <cell r="I44">
            <v>6.8232780887376219</v>
          </cell>
          <cell r="J44">
            <v>1.8066508824964633</v>
          </cell>
          <cell r="K44">
            <v>1.4033254412482317</v>
          </cell>
          <cell r="L44">
            <v>3.8655581862505892</v>
          </cell>
        </row>
        <row r="46">
          <cell r="C46">
            <v>1166083.7247379005</v>
          </cell>
          <cell r="D46">
            <v>112880.11298555252</v>
          </cell>
          <cell r="E46">
            <v>4.8491950768015064</v>
          </cell>
          <cell r="F46">
            <v>3.6519895259178003</v>
          </cell>
          <cell r="G46">
            <v>1.8756246308582616</v>
          </cell>
          <cell r="H46">
            <v>1.7088846485612312</v>
          </cell>
          <cell r="I46">
            <v>6.9510094741661437</v>
          </cell>
          <cell r="J46">
            <v>1.6003987910468382</v>
          </cell>
          <cell r="K46">
            <v>1.1733485950805564</v>
          </cell>
          <cell r="L46">
            <v>4.690304904071267</v>
          </cell>
        </row>
        <row r="47">
          <cell r="C47">
            <v>571412.69446515886</v>
          </cell>
          <cell r="D47">
            <v>40083.549161050672</v>
          </cell>
          <cell r="E47">
            <v>4.4568325053287712</v>
          </cell>
          <cell r="F47">
            <v>3.7822201005323963</v>
          </cell>
          <cell r="G47">
            <v>1.9250136016131649</v>
          </cell>
          <cell r="H47">
            <v>1.5220098643602658</v>
          </cell>
          <cell r="I47">
            <v>6.5016658980639761</v>
          </cell>
          <cell r="J47">
            <v>1.4878463722729622</v>
          </cell>
          <cell r="K47">
            <v>1.1310641414047535</v>
          </cell>
          <cell r="L47">
            <v>4.8734927642705168</v>
          </cell>
        </row>
        <row r="49">
          <cell r="C49">
            <v>343619.22222539171</v>
          </cell>
          <cell r="D49">
            <v>55616.008184818544</v>
          </cell>
          <cell r="E49">
            <v>5.4362752506459362</v>
          </cell>
          <cell r="F49">
            <v>3.176919578428453</v>
          </cell>
          <cell r="G49">
            <v>1.6690453652977728</v>
          </cell>
          <cell r="H49">
            <v>2.1392811961725031</v>
          </cell>
          <cell r="I49">
            <v>7.6712595174685791</v>
          </cell>
          <cell r="J49">
            <v>1.760101098084784</v>
          </cell>
          <cell r="K49">
            <v>1.2023060612140921</v>
          </cell>
          <cell r="L49">
            <v>4.8214647024688029</v>
          </cell>
        </row>
        <row r="50">
          <cell r="C50">
            <v>343664.65183947003</v>
          </cell>
          <cell r="D50">
            <v>38950.984753748475</v>
          </cell>
          <cell r="E50">
            <v>5.2458583888354156</v>
          </cell>
          <cell r="F50">
            <v>3.3911772750509055</v>
          </cell>
          <cell r="G50">
            <v>1.7940454407811173</v>
          </cell>
          <cell r="H50">
            <v>1.9220594769020083</v>
          </cell>
          <cell r="I50">
            <v>7.0088373216536901</v>
          </cell>
          <cell r="J50">
            <v>1.5744712268233825</v>
          </cell>
          <cell r="K50">
            <v>1.1664091783867334</v>
          </cell>
          <cell r="L50">
            <v>4.7660946474724346</v>
          </cell>
        </row>
        <row r="51">
          <cell r="C51">
            <v>343700.46947073529</v>
          </cell>
          <cell r="D51">
            <v>34977.105932166989</v>
          </cell>
          <cell r="E51">
            <v>4.9041211258851805</v>
          </cell>
          <cell r="F51">
            <v>3.5201710289524635</v>
          </cell>
          <cell r="G51">
            <v>1.8359679395257096</v>
          </cell>
          <cell r="H51">
            <v>1.7764387993567636</v>
          </cell>
          <cell r="I51">
            <v>6.1709256363852782</v>
          </cell>
          <cell r="J51">
            <v>1.45780488950496</v>
          </cell>
          <cell r="K51">
            <v>1.1312585620157691</v>
          </cell>
          <cell r="L51">
            <v>4.6349130402468353</v>
          </cell>
        </row>
        <row r="52">
          <cell r="C52">
            <v>343475.37941394013</v>
          </cell>
          <cell r="D52">
            <v>19223.220353485656</v>
          </cell>
          <cell r="E52">
            <v>4.428305020835384</v>
          </cell>
          <cell r="F52">
            <v>3.7950334680055362</v>
          </cell>
          <cell r="G52">
            <v>1.9724077234633084</v>
          </cell>
          <cell r="H52">
            <v>1.4795659061322848</v>
          </cell>
          <cell r="I52">
            <v>5.6728825721882963</v>
          </cell>
          <cell r="J52">
            <v>1.2786914078611982</v>
          </cell>
          <cell r="K52">
            <v>1.1133162681581359</v>
          </cell>
          <cell r="L52">
            <v>4.7795161505171961</v>
          </cell>
        </row>
        <row r="53">
          <cell r="C53">
            <v>343878.05134988111</v>
          </cell>
          <cell r="D53">
            <v>3701.7767929680176</v>
          </cell>
          <cell r="E53">
            <v>3.6359071311028583</v>
          </cell>
          <cell r="F53">
            <v>4.5600772599967732</v>
          </cell>
          <cell r="G53">
            <v>2.1755452722671555</v>
          </cell>
          <cell r="H53">
            <v>0.95241521211157665</v>
          </cell>
          <cell r="I53">
            <v>4.6466920888454446</v>
          </cell>
          <cell r="J53">
            <v>1.2811187272866469</v>
          </cell>
          <cell r="K53">
            <v>1.0860451141513003</v>
          </cell>
          <cell r="L53">
            <v>3.9352527381546318</v>
          </cell>
        </row>
        <row r="54">
          <cell r="C54">
            <v>19158.644903573007</v>
          </cell>
          <cell r="D54">
            <v>494.56612941530693</v>
          </cell>
          <cell r="E54">
            <v>3.8396357516814872</v>
          </cell>
          <cell r="F54">
            <v>4.1668088867061144</v>
          </cell>
          <cell r="G54">
            <v>2.1101539329832848</v>
          </cell>
          <cell r="H54">
            <v>1.1051645520842297</v>
          </cell>
          <cell r="I54">
            <v>7.0797879956779095</v>
          </cell>
          <cell r="J54">
            <v>1.5398939978389548</v>
          </cell>
          <cell r="K54">
            <v>1</v>
          </cell>
          <cell r="L54">
            <v>4.9202120043220905</v>
          </cell>
        </row>
        <row r="56">
          <cell r="C56">
            <v>129612.17869389676</v>
          </cell>
          <cell r="D56">
            <v>9754.8505251347269</v>
          </cell>
          <cell r="E56">
            <v>3.3022972861941198</v>
          </cell>
          <cell r="F56">
            <v>2.7979754103060519</v>
          </cell>
          <cell r="G56">
            <v>1.3332771051340992</v>
          </cell>
          <cell r="H56">
            <v>1.6703989667708568</v>
          </cell>
          <cell r="I56">
            <v>4.6878430622142115</v>
          </cell>
          <cell r="J56">
            <v>1.1164514328475101</v>
          </cell>
          <cell r="K56">
            <v>1.044539536193839</v>
          </cell>
          <cell r="L56">
            <v>4.4821540224547238</v>
          </cell>
        </row>
        <row r="57">
          <cell r="C57">
            <v>136842.2844713011</v>
          </cell>
          <cell r="D57">
            <v>14674.150714066334</v>
          </cell>
          <cell r="E57">
            <v>3.9225006352813439</v>
          </cell>
          <cell r="F57">
            <v>2.9290880215333872</v>
          </cell>
          <cell r="G57">
            <v>1.387867591509681</v>
          </cell>
          <cell r="H57">
            <v>1.8322799504383678</v>
          </cell>
          <cell r="I57">
            <v>5.2072818458306305</v>
          </cell>
          <cell r="J57">
            <v>1.1529821083190972</v>
          </cell>
          <cell r="K57">
            <v>1.065441590214387</v>
          </cell>
          <cell r="L57">
            <v>4.8628598653837649</v>
          </cell>
        </row>
        <row r="58">
          <cell r="C58">
            <v>345516.20147479087</v>
          </cell>
          <cell r="D58">
            <v>37302.539516333505</v>
          </cell>
          <cell r="E58">
            <v>4.7940282314652558</v>
          </cell>
          <cell r="F58">
            <v>3.3715218018542457</v>
          </cell>
          <cell r="G58">
            <v>1.7127962508221792</v>
          </cell>
          <cell r="H58">
            <v>1.8447480465289889</v>
          </cell>
          <cell r="I58">
            <v>6.0338191746660099</v>
          </cell>
          <cell r="J58">
            <v>1.3462402936141895</v>
          </cell>
          <cell r="K58">
            <v>1.0718330899456581</v>
          </cell>
          <cell r="L58">
            <v>4.8222806086719681</v>
          </cell>
        </row>
        <row r="59">
          <cell r="C59">
            <v>386899.08728126629</v>
          </cell>
          <cell r="D59">
            <v>44871.879785742451</v>
          </cell>
          <cell r="E59">
            <v>5.352805329991118</v>
          </cell>
          <cell r="F59">
            <v>3.8161068258575854</v>
          </cell>
          <cell r="G59">
            <v>2.0415622826538549</v>
          </cell>
          <cell r="H59">
            <v>1.8027730570977507</v>
          </cell>
          <cell r="I59">
            <v>7.283019356053118</v>
          </cell>
          <cell r="J59">
            <v>1.6506933730481774</v>
          </cell>
          <cell r="K59">
            <v>1.1315564269369649</v>
          </cell>
          <cell r="L59">
            <v>4.7509437973110389</v>
          </cell>
        </row>
        <row r="60">
          <cell r="C60">
            <v>738626.66728177131</v>
          </cell>
          <cell r="D60">
            <v>46360.241605325966</v>
          </cell>
          <cell r="E60">
            <v>4.7507982972014355</v>
          </cell>
          <cell r="F60">
            <v>4.0555642014913706</v>
          </cell>
          <cell r="G60">
            <v>2.0886156330944687</v>
          </cell>
          <cell r="H60">
            <v>1.4383002708766048</v>
          </cell>
          <cell r="I60">
            <v>8.0072789186171143</v>
          </cell>
          <cell r="J60">
            <v>1.9023544762676854</v>
          </cell>
          <cell r="K60">
            <v>1.3201796908988457</v>
          </cell>
          <cell r="L60">
            <v>4.6729881859530753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"/>
  <sheetViews>
    <sheetView tabSelected="1" workbookViewId="0">
      <selection activeCell="J25" sqref="J25"/>
    </sheetView>
  </sheetViews>
  <sheetFormatPr baseColWidth="10" defaultColWidth="10.28515625" defaultRowHeight="11.25"/>
  <cols>
    <col min="1" max="16384" width="10.28515625" style="26"/>
  </cols>
  <sheetData/>
  <phoneticPr fontId="2" type="noConversion"/>
  <printOptions horizontalCentered="1" verticalCentered="1"/>
  <pageMargins left="0.54" right="0" top="0" bottom="0" header="0" footer="0"/>
  <pageSetup paperSize="9" scale="96" firstPageNumber="8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4:W37"/>
  <sheetViews>
    <sheetView topLeftCell="A34" workbookViewId="0">
      <selection activeCell="E42" sqref="E42"/>
    </sheetView>
  </sheetViews>
  <sheetFormatPr baseColWidth="10" defaultRowHeight="12.75"/>
  <cols>
    <col min="1" max="1" width="19.28515625" customWidth="1"/>
    <col min="2" max="2" width="9" bestFit="1" customWidth="1"/>
    <col min="3" max="3" width="6" bestFit="1" customWidth="1"/>
    <col min="4" max="4" width="7.7109375" bestFit="1" customWidth="1"/>
    <col min="5" max="5" width="5.140625" bestFit="1" customWidth="1"/>
    <col min="6" max="6" width="7.7109375" bestFit="1" customWidth="1"/>
    <col min="7" max="7" width="5.140625" bestFit="1" customWidth="1"/>
    <col min="8" max="8" width="6.85546875" bestFit="1" customWidth="1"/>
    <col min="9" max="9" width="5.140625" bestFit="1" customWidth="1"/>
    <col min="10" max="10" width="6.85546875" bestFit="1" customWidth="1"/>
    <col min="11" max="11" width="5.140625" bestFit="1" customWidth="1"/>
    <col min="12" max="12" width="6.85546875" bestFit="1" customWidth="1"/>
    <col min="13" max="13" width="5.140625" bestFit="1" customWidth="1"/>
    <col min="14" max="14" width="6.85546875" bestFit="1" customWidth="1"/>
    <col min="15" max="15" width="5.140625" bestFit="1" customWidth="1"/>
    <col min="16" max="16" width="6" bestFit="1" customWidth="1"/>
    <col min="17" max="17" width="5.140625" bestFit="1" customWidth="1"/>
    <col min="18" max="18" width="6" bestFit="1" customWidth="1"/>
    <col min="19" max="19" width="5.140625" bestFit="1" customWidth="1"/>
    <col min="20" max="20" width="6.85546875" bestFit="1" customWidth="1"/>
    <col min="21" max="21" width="5.140625" bestFit="1" customWidth="1"/>
    <col min="22" max="22" width="6.85546875" customWidth="1"/>
    <col min="23" max="23" width="5.140625" bestFit="1" customWidth="1"/>
  </cols>
  <sheetData>
    <row r="4" spans="1:23">
      <c r="A4" s="33" t="s">
        <v>43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3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26.25" customHeight="1">
      <c r="A6" s="34" t="s">
        <v>0</v>
      </c>
      <c r="B6" s="36" t="s">
        <v>1</v>
      </c>
      <c r="C6" s="36"/>
      <c r="D6" s="36" t="s">
        <v>5</v>
      </c>
      <c r="E6" s="36">
        <v>0</v>
      </c>
      <c r="F6" s="36" t="s">
        <v>6</v>
      </c>
      <c r="G6" s="36">
        <v>0</v>
      </c>
      <c r="H6" s="36" t="s">
        <v>7</v>
      </c>
      <c r="I6" s="36">
        <v>0</v>
      </c>
      <c r="J6" s="36" t="s">
        <v>8</v>
      </c>
      <c r="K6" s="36">
        <v>0</v>
      </c>
      <c r="L6" s="36" t="s">
        <v>9</v>
      </c>
      <c r="M6" s="36">
        <v>0</v>
      </c>
      <c r="N6" s="36" t="s">
        <v>10</v>
      </c>
      <c r="O6" s="36">
        <v>0</v>
      </c>
      <c r="P6" s="36" t="s">
        <v>11</v>
      </c>
      <c r="Q6" s="36">
        <v>0</v>
      </c>
      <c r="R6" s="36" t="s">
        <v>12</v>
      </c>
      <c r="S6" s="36">
        <v>0</v>
      </c>
      <c r="T6" s="36" t="s">
        <v>42</v>
      </c>
      <c r="U6" s="36">
        <v>0</v>
      </c>
      <c r="V6" s="36" t="s">
        <v>13</v>
      </c>
      <c r="W6" s="36">
        <v>0</v>
      </c>
    </row>
    <row r="7" spans="1:23">
      <c r="A7" s="35"/>
      <c r="B7" s="5" t="s">
        <v>3</v>
      </c>
      <c r="C7" s="5" t="s">
        <v>4</v>
      </c>
      <c r="D7" s="5" t="s">
        <v>3</v>
      </c>
      <c r="E7" s="5" t="s">
        <v>4</v>
      </c>
      <c r="F7" s="5" t="s">
        <v>3</v>
      </c>
      <c r="G7" s="5" t="s">
        <v>4</v>
      </c>
      <c r="H7" s="5" t="s">
        <v>3</v>
      </c>
      <c r="I7" s="5" t="s">
        <v>4</v>
      </c>
      <c r="J7" s="5" t="s">
        <v>3</v>
      </c>
      <c r="K7" s="5" t="s">
        <v>4</v>
      </c>
      <c r="L7" s="5" t="s">
        <v>3</v>
      </c>
      <c r="M7" s="5" t="s">
        <v>4</v>
      </c>
      <c r="N7" s="5" t="s">
        <v>3</v>
      </c>
      <c r="O7" s="5" t="s">
        <v>4</v>
      </c>
      <c r="P7" s="5" t="s">
        <v>3</v>
      </c>
      <c r="Q7" s="5" t="s">
        <v>4</v>
      </c>
      <c r="R7" s="5" t="s">
        <v>3</v>
      </c>
      <c r="S7" s="5" t="s">
        <v>4</v>
      </c>
      <c r="T7" s="5" t="s">
        <v>3</v>
      </c>
      <c r="U7" s="5" t="s">
        <v>4</v>
      </c>
      <c r="V7" s="5" t="s">
        <v>3</v>
      </c>
      <c r="W7" s="5" t="s">
        <v>4</v>
      </c>
    </row>
    <row r="8" spans="1:23">
      <c r="A8" s="4" t="s">
        <v>49</v>
      </c>
      <c r="B8" s="6">
        <f>[1]vivienda!C5</f>
        <v>1704883.2516660311</v>
      </c>
      <c r="C8" s="27">
        <f>+C11+C15</f>
        <v>100.00000000000961</v>
      </c>
      <c r="D8" s="6">
        <f>[1]vivienda!E5</f>
        <v>611806.34338215529</v>
      </c>
      <c r="E8" s="27">
        <f>+D8/$B8*100</f>
        <v>35.885527222130385</v>
      </c>
      <c r="F8" s="6">
        <f>[1]vivienda!G5</f>
        <v>868069.31196024304</v>
      </c>
      <c r="G8" s="27">
        <f>+F8/$B8*100</f>
        <v>50.916642597782335</v>
      </c>
      <c r="H8" s="6">
        <f>[1]vivienda!I5</f>
        <v>23080.685978641115</v>
      </c>
      <c r="I8" s="27">
        <f>+H8/$B8*100</f>
        <v>1.3537986226380259</v>
      </c>
      <c r="J8" s="6">
        <f>[1]vivienda!K5</f>
        <v>25404.268455477206</v>
      </c>
      <c r="K8" s="27">
        <f>+J8/$B8*100</f>
        <v>1.4900884521360549</v>
      </c>
      <c r="L8" s="6">
        <f>[1]vivienda!M5</f>
        <v>57591.280740821596</v>
      </c>
      <c r="M8" s="27">
        <f>+L8/$B8*100</f>
        <v>3.378019033534569</v>
      </c>
      <c r="N8" s="6">
        <f>[1]vivienda!O5</f>
        <v>15482.390211580794</v>
      </c>
      <c r="O8" s="27">
        <f>+N8/$B8*100</f>
        <v>0.90812025963955179</v>
      </c>
      <c r="P8" s="6">
        <f>[1]vivienda!Q5</f>
        <v>3996.7524805661387</v>
      </c>
      <c r="Q8" s="27">
        <f>+P8/$B8*100</f>
        <v>0.2344296875847931</v>
      </c>
      <c r="R8" s="6">
        <f>[1]vivienda!S5</f>
        <v>6169.940407370721</v>
      </c>
      <c r="S8" s="27">
        <f>+R8/$B8*100</f>
        <v>0.36189811832225965</v>
      </c>
      <c r="T8" s="6">
        <f>[1]vivienda!U5</f>
        <v>40358.514593720909</v>
      </c>
      <c r="U8" s="27">
        <f>+T8/$B8*100</f>
        <v>2.3672303985790295</v>
      </c>
      <c r="V8" s="6">
        <f>[1]vivienda!W5</f>
        <v>52923.763455598848</v>
      </c>
      <c r="W8" s="27">
        <f>+V8/$B8*100</f>
        <v>3.104245607661472</v>
      </c>
    </row>
    <row r="9" spans="1:23">
      <c r="A9" s="3"/>
      <c r="B9" s="7"/>
      <c r="C9" s="3"/>
      <c r="D9" s="7"/>
      <c r="E9" s="3"/>
      <c r="F9" s="7"/>
      <c r="G9" s="3"/>
      <c r="H9" s="7"/>
      <c r="I9" s="3"/>
      <c r="J9" s="7"/>
      <c r="K9" s="3"/>
      <c r="L9" s="7"/>
      <c r="M9" s="3"/>
      <c r="N9" s="7"/>
      <c r="O9" s="3"/>
      <c r="P9" s="7"/>
      <c r="Q9" s="3"/>
      <c r="R9" s="7"/>
      <c r="S9" s="3"/>
      <c r="T9" s="7"/>
      <c r="U9" s="3"/>
      <c r="V9" s="7"/>
      <c r="W9" s="3"/>
    </row>
    <row r="10" spans="1:23">
      <c r="A10" s="4" t="s">
        <v>2</v>
      </c>
      <c r="B10" s="7"/>
      <c r="C10" s="3"/>
      <c r="D10" s="7"/>
      <c r="E10" s="3"/>
      <c r="F10" s="7"/>
      <c r="G10" s="3"/>
      <c r="H10" s="7"/>
      <c r="I10" s="3"/>
      <c r="J10" s="7"/>
      <c r="K10" s="3"/>
      <c r="L10" s="7"/>
      <c r="M10" s="3"/>
      <c r="N10" s="7"/>
      <c r="O10" s="3"/>
      <c r="P10" s="7"/>
      <c r="Q10" s="3"/>
      <c r="R10" s="7"/>
      <c r="S10" s="3"/>
      <c r="T10" s="7"/>
      <c r="U10" s="3"/>
      <c r="V10" s="7"/>
      <c r="W10" s="3"/>
    </row>
    <row r="11" spans="1:23">
      <c r="A11" s="8" t="s">
        <v>50</v>
      </c>
      <c r="B11" s="7">
        <f>[1]vivienda!C6</f>
        <v>838158.12918663234</v>
      </c>
      <c r="C11" s="9">
        <f>+B11/B$8*100</f>
        <v>49.162200893672619</v>
      </c>
      <c r="D11" s="7">
        <f>[1]vivienda!E6</f>
        <v>569885.25766764337</v>
      </c>
      <c r="E11" s="9">
        <f>+D11/D$8*100</f>
        <v>93.147981192420133</v>
      </c>
      <c r="F11" s="7">
        <f>[1]vivienda!G6</f>
        <v>232177.17419526546</v>
      </c>
      <c r="G11" s="9">
        <f>+F11/F$8*100</f>
        <v>26.74638660719053</v>
      </c>
      <c r="H11" s="7">
        <f>[1]vivienda!I6</f>
        <v>1132.1939676069671</v>
      </c>
      <c r="I11" s="9">
        <f>+H11/H$8*100</f>
        <v>4.9053739938869247</v>
      </c>
      <c r="J11" s="7">
        <f>[1]vivienda!K6</f>
        <v>3615.9844153265035</v>
      </c>
      <c r="K11" s="9">
        <f>+J11/J$8*100</f>
        <v>14.233767139029311</v>
      </c>
      <c r="L11" s="7">
        <f>[1]vivienda!M6</f>
        <v>1678.6989024936283</v>
      </c>
      <c r="M11" s="9">
        <f>+L11/L$8*100</f>
        <v>2.9148490550996558</v>
      </c>
      <c r="N11" s="7">
        <f>[1]vivienda!O6</f>
        <v>9875.1112306596788</v>
      </c>
      <c r="O11" s="9">
        <f>+N11/N$8*100</f>
        <v>63.782859724547677</v>
      </c>
      <c r="P11" s="7">
        <f>[1]vivienda!Q6</f>
        <v>2661.6860565372995</v>
      </c>
      <c r="Q11" s="9">
        <f>+P11/P$8*100</f>
        <v>66.596219542729159</v>
      </c>
      <c r="R11" s="7">
        <f>[1]vivienda!S6</f>
        <v>295.64814164382403</v>
      </c>
      <c r="S11" s="9">
        <f>+R11/R$8*100</f>
        <v>4.7917503593817123</v>
      </c>
      <c r="T11" s="7">
        <f>[1]vivienda!U6</f>
        <v>14217.91401123614</v>
      </c>
      <c r="U11" s="9">
        <f>+T11/T$8*100</f>
        <v>35.229031975939478</v>
      </c>
      <c r="V11" s="7">
        <f>[1]vivienda!W6</f>
        <v>2618.4605981920158</v>
      </c>
      <c r="W11" s="9">
        <f>+V11/V$8*100</f>
        <v>4.9476084602124164</v>
      </c>
    </row>
    <row r="12" spans="1:23">
      <c r="A12" s="10" t="s">
        <v>51</v>
      </c>
      <c r="B12" s="7">
        <f>[1]vivienda!C7</f>
        <v>228007.95029876073</v>
      </c>
      <c r="C12" s="9">
        <f t="shared" ref="C12:E15" si="0">+B12/B$8*100</f>
        <v>13.373816070745537</v>
      </c>
      <c r="D12" s="7">
        <f>[1]vivienda!E7</f>
        <v>212147.51702947565</v>
      </c>
      <c r="E12" s="9">
        <f t="shared" si="0"/>
        <v>34.675599448134683</v>
      </c>
      <c r="F12" s="7">
        <f>[1]vivienda!G7</f>
        <v>1137.7642230476949</v>
      </c>
      <c r="G12" s="9">
        <f t="shared" ref="G12" si="1">+F12/F$8*100</f>
        <v>0.1310683614052012</v>
      </c>
      <c r="H12" s="7">
        <f>[1]vivienda!I7</f>
        <v>227.55284460953899</v>
      </c>
      <c r="I12" s="9">
        <f t="shared" ref="I12" si="2">+H12/H$8*100</f>
        <v>0.98590156644441407</v>
      </c>
      <c r="J12" s="7">
        <f>[1]vivienda!K7</f>
        <v>0</v>
      </c>
      <c r="K12" s="9">
        <f t="shared" ref="K12" si="3">+J12/J$8*100</f>
        <v>0</v>
      </c>
      <c r="L12" s="7">
        <f>[1]vivienda!M7</f>
        <v>455.10568921907799</v>
      </c>
      <c r="M12" s="9">
        <f t="shared" ref="M12" si="4">+L12/L$8*100</f>
        <v>0.79023366621623325</v>
      </c>
      <c r="N12" s="7">
        <f>[1]vivienda!O7</f>
        <v>8692.518664084384</v>
      </c>
      <c r="O12" s="9">
        <f t="shared" ref="O12" si="5">+N12/N$8*100</f>
        <v>56.144552264174294</v>
      </c>
      <c r="P12" s="7">
        <f>[1]vivienda!Q7</f>
        <v>1479.0934899620036</v>
      </c>
      <c r="Q12" s="9">
        <f t="shared" ref="Q12" si="6">+P12/P$8*100</f>
        <v>37.007382797758105</v>
      </c>
      <c r="R12" s="7">
        <f>[1]vivienda!S7</f>
        <v>0</v>
      </c>
      <c r="S12" s="9">
        <f t="shared" ref="S12" si="7">+R12/R$8*100</f>
        <v>0</v>
      </c>
      <c r="T12" s="7">
        <f>[1]vivienda!U7</f>
        <v>2047.9756014858513</v>
      </c>
      <c r="U12" s="9">
        <f t="shared" ref="U12" si="8">+T12/T$8*100</f>
        <v>5.0744573285273518</v>
      </c>
      <c r="V12" s="7">
        <f>[1]vivienda!W7</f>
        <v>1820.4227568763122</v>
      </c>
      <c r="W12" s="9">
        <f t="shared" ref="W12" si="9">+V12/V$8*100</f>
        <v>3.4397076814153285</v>
      </c>
    </row>
    <row r="13" spans="1:23">
      <c r="A13" s="10" t="s">
        <v>52</v>
      </c>
      <c r="B13" s="7">
        <f>[1]vivienda!C8</f>
        <v>143333.91302110479</v>
      </c>
      <c r="C13" s="9">
        <f t="shared" si="0"/>
        <v>8.4072567949176147</v>
      </c>
      <c r="D13" s="7">
        <f>[1]vivienda!E8</f>
        <v>8281.5149745527669</v>
      </c>
      <c r="E13" s="9">
        <f t="shared" si="0"/>
        <v>1.3536170495996065</v>
      </c>
      <c r="F13" s="7">
        <f>[1]vivienda!G8</f>
        <v>133459.79901298444</v>
      </c>
      <c r="G13" s="9">
        <f t="shared" ref="G13" si="10">+F13/F$8*100</f>
        <v>15.374325203549738</v>
      </c>
      <c r="H13" s="7">
        <f>[1]vivienda!I8</f>
        <v>318.51980671356802</v>
      </c>
      <c r="I13" s="9">
        <f t="shared" ref="I13" si="11">+H13/H$8*100</f>
        <v>1.3800274697568629</v>
      </c>
      <c r="J13" s="7">
        <f>[1]vivienda!K8</f>
        <v>0</v>
      </c>
      <c r="K13" s="9">
        <f t="shared" ref="K13" si="12">+J13/J$8*100</f>
        <v>0</v>
      </c>
      <c r="L13" s="7">
        <f>[1]vivienda!M8</f>
        <v>159.25990335678401</v>
      </c>
      <c r="M13" s="9">
        <f t="shared" ref="M13" si="13">+L13/L$8*100</f>
        <v>0.27653474850386184</v>
      </c>
      <c r="N13" s="7">
        <f>[1]vivienda!O8</f>
        <v>0</v>
      </c>
      <c r="O13" s="9">
        <f t="shared" ref="O13" si="14">+N13/N$8*100</f>
        <v>0</v>
      </c>
      <c r="P13" s="7">
        <f>[1]vivienda!Q8</f>
        <v>0</v>
      </c>
      <c r="Q13" s="9">
        <f t="shared" ref="Q13" si="15">+P13/P$8*100</f>
        <v>0</v>
      </c>
      <c r="R13" s="7">
        <f>[1]vivienda!S8</f>
        <v>0</v>
      </c>
      <c r="S13" s="9">
        <f t="shared" ref="S13" si="16">+R13/R$8*100</f>
        <v>0</v>
      </c>
      <c r="T13" s="7">
        <f>[1]vivienda!U8</f>
        <v>1114.8193234974881</v>
      </c>
      <c r="U13" s="9">
        <f t="shared" ref="U13" si="17">+T13/T$8*100</f>
        <v>2.7622902743574582</v>
      </c>
      <c r="V13" s="7">
        <f>[1]vivienda!W8</f>
        <v>0</v>
      </c>
      <c r="W13" s="9">
        <f t="shared" ref="W13" si="18">+V13/V$8*100</f>
        <v>0</v>
      </c>
    </row>
    <row r="14" spans="1:23">
      <c r="A14" s="10" t="s">
        <v>53</v>
      </c>
      <c r="B14" s="7">
        <f>[1]vivienda!C9</f>
        <v>466816.26586671104</v>
      </c>
      <c r="C14" s="9">
        <f t="shared" si="0"/>
        <v>27.381128028006195</v>
      </c>
      <c r="D14" s="7">
        <f>[1]vivienda!E9</f>
        <v>349456.22566359735</v>
      </c>
      <c r="E14" s="9">
        <f t="shared" si="0"/>
        <v>57.118764694682966</v>
      </c>
      <c r="F14" s="7">
        <f>[1]vivienda!G9</f>
        <v>97579.610959230864</v>
      </c>
      <c r="G14" s="9">
        <f t="shared" ref="G14" si="19">+F14/F$8*100</f>
        <v>11.240993042235312</v>
      </c>
      <c r="H14" s="7">
        <f>[1]vivienda!I9</f>
        <v>586.12131628385998</v>
      </c>
      <c r="I14" s="9">
        <f t="shared" ref="I14" si="20">+H14/H$8*100</f>
        <v>2.5394449576856473</v>
      </c>
      <c r="J14" s="7">
        <f>[1]vivienda!K9</f>
        <v>3615.9844153265035</v>
      </c>
      <c r="K14" s="9">
        <f t="shared" ref="K14" si="21">+J14/J$8*100</f>
        <v>14.233767139029311</v>
      </c>
      <c r="L14" s="7">
        <f>[1]vivienda!M9</f>
        <v>1064.3333099177662</v>
      </c>
      <c r="M14" s="9">
        <f t="shared" ref="M14" si="22">+L14/L$8*100</f>
        <v>1.8480806403795604</v>
      </c>
      <c r="N14" s="7">
        <f>[1]vivienda!O9</f>
        <v>1182.5925665752961</v>
      </c>
      <c r="O14" s="9">
        <f t="shared" ref="O14" si="23">+N14/N$8*100</f>
        <v>7.6383074603733965</v>
      </c>
      <c r="P14" s="7">
        <f>[1]vivienda!Q9</f>
        <v>1182.5925665752961</v>
      </c>
      <c r="Q14" s="9">
        <f t="shared" ref="Q14" si="24">+P14/P$8*100</f>
        <v>29.588836744971065</v>
      </c>
      <c r="R14" s="7">
        <f>[1]vivienda!S9</f>
        <v>295.64814164382403</v>
      </c>
      <c r="S14" s="9">
        <f t="shared" ref="S14" si="25">+R14/R$8*100</f>
        <v>4.7917503593817123</v>
      </c>
      <c r="T14" s="7">
        <f>[1]vivienda!U9</f>
        <v>11055.119086252806</v>
      </c>
      <c r="U14" s="9">
        <f t="shared" ref="U14" si="26">+T14/T$8*100</f>
        <v>27.392284373054682</v>
      </c>
      <c r="V14" s="7">
        <f>[1]vivienda!W9</f>
        <v>798.0378413157041</v>
      </c>
      <c r="W14" s="9">
        <f t="shared" ref="W14" si="27">+V14/V$8*100</f>
        <v>1.5079007787970888</v>
      </c>
    </row>
    <row r="15" spans="1:23">
      <c r="A15" s="8" t="s">
        <v>54</v>
      </c>
      <c r="B15" s="7">
        <f>[1]vivienda!C10</f>
        <v>866725.12247956253</v>
      </c>
      <c r="C15" s="9">
        <f t="shared" si="0"/>
        <v>50.837799106336988</v>
      </c>
      <c r="D15" s="7">
        <f>[1]vivienda!E10</f>
        <v>41921.085714505673</v>
      </c>
      <c r="E15" s="9">
        <f t="shared" si="0"/>
        <v>6.8520188075788431</v>
      </c>
      <c r="F15" s="7">
        <f>[1]vivienda!G10</f>
        <v>635892.13776493911</v>
      </c>
      <c r="G15" s="9">
        <f t="shared" ref="G15" si="28">+F15/F$8*100</f>
        <v>73.253613392805036</v>
      </c>
      <c r="H15" s="7">
        <f>[1]vivienda!I10</f>
        <v>21948.492011034145</v>
      </c>
      <c r="I15" s="9">
        <f t="shared" ref="I15" si="29">+H15/H$8*100</f>
        <v>95.09462600611306</v>
      </c>
      <c r="J15" s="7">
        <f>[1]vivienda!K10</f>
        <v>21788.28404015068</v>
      </c>
      <c r="K15" s="9">
        <f t="shared" ref="K15" si="30">+J15/J$8*100</f>
        <v>85.766232860970604</v>
      </c>
      <c r="L15" s="7">
        <f>[1]vivienda!M10</f>
        <v>55912.581838327955</v>
      </c>
      <c r="M15" s="9">
        <f t="shared" ref="M15" si="31">+L15/L$8*100</f>
        <v>97.08515094490032</v>
      </c>
      <c r="N15" s="7">
        <f>[1]vivienda!O10</f>
        <v>5607.2789809211281</v>
      </c>
      <c r="O15" s="9">
        <f t="shared" ref="O15" si="32">+N15/N$8*100</f>
        <v>36.217140275452401</v>
      </c>
      <c r="P15" s="7">
        <f>[1]vivienda!Q10</f>
        <v>1335.0664240288397</v>
      </c>
      <c r="Q15" s="9">
        <f t="shared" ref="Q15" si="33">+P15/P$8*100</f>
        <v>33.403780457270848</v>
      </c>
      <c r="R15" s="7">
        <f>[1]vivienda!S10</f>
        <v>5874.2922657268964</v>
      </c>
      <c r="S15" s="9">
        <f t="shared" ref="S15" si="34">+R15/R$8*100</f>
        <v>95.208249640618277</v>
      </c>
      <c r="T15" s="7">
        <f>[1]vivienda!U10</f>
        <v>26140.600582484716</v>
      </c>
      <c r="U15" s="9">
        <f t="shared" ref="U15" si="35">+T15/T$8*100</f>
        <v>64.770968024060394</v>
      </c>
      <c r="V15" s="7">
        <f>[1]vivienda!W10</f>
        <v>50305.302857406823</v>
      </c>
      <c r="W15" s="9">
        <f t="shared" ref="W15" si="36">+V15/V$8*100</f>
        <v>95.052391539787564</v>
      </c>
    </row>
    <row r="16" spans="1:23">
      <c r="A16" s="3"/>
      <c r="B16" s="7"/>
      <c r="C16" s="3"/>
      <c r="D16" s="7"/>
      <c r="E16" s="3"/>
      <c r="F16" s="7"/>
      <c r="G16" s="3"/>
      <c r="H16" s="7"/>
      <c r="I16" s="3"/>
      <c r="J16" s="7"/>
      <c r="K16" s="3"/>
      <c r="L16" s="7"/>
      <c r="M16" s="3"/>
      <c r="N16" s="7"/>
      <c r="O16" s="3"/>
      <c r="P16" s="7"/>
      <c r="Q16" s="3"/>
      <c r="R16" s="7"/>
      <c r="S16" s="3"/>
      <c r="T16" s="7"/>
      <c r="U16" s="3"/>
      <c r="V16" s="7"/>
      <c r="W16" s="3"/>
    </row>
    <row r="17" spans="1:23">
      <c r="A17" s="4" t="s">
        <v>74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>
      <c r="A18" s="8" t="s">
        <v>55</v>
      </c>
      <c r="B18" s="7">
        <f>[1]vivienda!C12</f>
        <v>335305.08063730429</v>
      </c>
      <c r="C18" s="9">
        <f t="shared" ref="C18:E22" si="37">+B18/B$8*100</f>
        <v>19.6673338370613</v>
      </c>
      <c r="D18" s="7">
        <f>[1]vivienda!E12</f>
        <v>68745.792372086828</v>
      </c>
      <c r="E18" s="9">
        <f t="shared" si="37"/>
        <v>11.236528211206506</v>
      </c>
      <c r="F18" s="7">
        <f>[1]vivienda!G12</f>
        <v>195980.47889321839</v>
      </c>
      <c r="G18" s="9">
        <f t="shared" ref="G18" si="38">+F18/F$8*100</f>
        <v>22.576593388684859</v>
      </c>
      <c r="H18" s="7">
        <f>[1]vivienda!I12</f>
        <v>9943.7770882853147</v>
      </c>
      <c r="I18" s="9">
        <f t="shared" ref="I18" si="39">+H18/H$8*100</f>
        <v>43.082675694679502</v>
      </c>
      <c r="J18" s="7">
        <f>[1]vivienda!K12</f>
        <v>6818.0275532450651</v>
      </c>
      <c r="K18" s="9">
        <f t="shared" ref="K18" si="40">+J18/J$8*100</f>
        <v>26.838118031991925</v>
      </c>
      <c r="L18" s="7">
        <f>[1]vivienda!M12</f>
        <v>21414.465441422602</v>
      </c>
      <c r="M18" s="9">
        <f t="shared" ref="M18" si="41">+L18/L$8*100</f>
        <v>37.183520084913994</v>
      </c>
      <c r="N18" s="7">
        <f>[1]vivienda!O12</f>
        <v>1938.8040774649985</v>
      </c>
      <c r="O18" s="9">
        <f t="shared" ref="O18" si="42">+N18/N$8*100</f>
        <v>12.522640567570614</v>
      </c>
      <c r="P18" s="7">
        <f>[1]vivienda!Q12</f>
        <v>938.03834188104292</v>
      </c>
      <c r="Q18" s="9">
        <f t="shared" ref="Q18" si="43">+P18/P$8*100</f>
        <v>23.470013378165717</v>
      </c>
      <c r="R18" s="7">
        <f>[1]vivienda!S12</f>
        <v>1630.7145656726639</v>
      </c>
      <c r="S18" s="9">
        <f t="shared" ref="S18" si="44">+R18/R$8*100</f>
        <v>26.429988914067682</v>
      </c>
      <c r="T18" s="7">
        <f>[1]vivienda!U12</f>
        <v>11546.514011580404</v>
      </c>
      <c r="U18" s="9">
        <f t="shared" ref="U18" si="45">+T18/T$8*100</f>
        <v>28.609858731958493</v>
      </c>
      <c r="V18" s="7">
        <f>[1]vivienda!W12</f>
        <v>16348.468292453486</v>
      </c>
      <c r="W18" s="9">
        <f t="shared" ref="W18" si="46">+V18/V$8*100</f>
        <v>30.890600412741374</v>
      </c>
    </row>
    <row r="19" spans="1:23">
      <c r="A19" s="8" t="s">
        <v>56</v>
      </c>
      <c r="B19" s="7">
        <f>[1]vivienda!C13</f>
        <v>939421.21343683708</v>
      </c>
      <c r="C19" s="9">
        <f t="shared" si="37"/>
        <v>55.101791428757608</v>
      </c>
      <c r="D19" s="7">
        <f>[1]vivienda!E13</f>
        <v>277640.2771953285</v>
      </c>
      <c r="E19" s="9">
        <f t="shared" si="37"/>
        <v>45.380418199081149</v>
      </c>
      <c r="F19" s="7">
        <f>[1]vivienda!G13</f>
        <v>520057.31854228815</v>
      </c>
      <c r="G19" s="9">
        <f t="shared" ref="G19" si="47">+F19/F$8*100</f>
        <v>59.909653685131815</v>
      </c>
      <c r="H19" s="7">
        <f>[1]vivienda!I13</f>
        <v>12015.453094171547</v>
      </c>
      <c r="I19" s="9">
        <f t="shared" ref="I19" si="48">+H19/H$8*100</f>
        <v>52.0584748013584</v>
      </c>
      <c r="J19" s="7">
        <f>[1]vivienda!K13</f>
        <v>16050.683181321421</v>
      </c>
      <c r="K19" s="9">
        <f t="shared" ref="K19" si="49">+J19/J$8*100</f>
        <v>63.181048529113873</v>
      </c>
      <c r="L19" s="7">
        <f>[1]vivienda!M13</f>
        <v>35193.964757608141</v>
      </c>
      <c r="M19" s="9">
        <f t="shared" ref="M19" si="50">+L19/L$8*100</f>
        <v>61.109883831185776</v>
      </c>
      <c r="N19" s="7">
        <f>[1]vivienda!O13</f>
        <v>11337.768771845038</v>
      </c>
      <c r="O19" s="9">
        <f t="shared" ref="O19" si="51">+N19/N$8*100</f>
        <v>73.230093137456336</v>
      </c>
      <c r="P19" s="7">
        <f>[1]vivienda!Q13</f>
        <v>2489.8320271612483</v>
      </c>
      <c r="Q19" s="9">
        <f t="shared" ref="Q19" si="52">+P19/P$8*100</f>
        <v>62.296377853465778</v>
      </c>
      <c r="R19" s="7">
        <f>[1]vivienda!S13</f>
        <v>4539.2258416980549</v>
      </c>
      <c r="S19" s="9">
        <f t="shared" ref="S19" si="53">+R19/R$8*100</f>
        <v>73.570011085932279</v>
      </c>
      <c r="T19" s="7">
        <f>[1]vivienda!U13</f>
        <v>24817.000846039486</v>
      </c>
      <c r="U19" s="9">
        <f t="shared" ref="U19" si="54">+T19/T$8*100</f>
        <v>61.491363336500463</v>
      </c>
      <c r="V19" s="7">
        <f>[1]vivienda!W13</f>
        <v>35279.689179312663</v>
      </c>
      <c r="W19" s="9">
        <f t="shared" ref="W19" si="55">+V19/V$8*100</f>
        <v>66.661338642160374</v>
      </c>
    </row>
    <row r="20" spans="1:23">
      <c r="A20" s="8" t="s">
        <v>57</v>
      </c>
      <c r="B20" s="7">
        <f>[1]vivienda!C14</f>
        <v>303361.7146153202</v>
      </c>
      <c r="C20" s="9">
        <f t="shared" si="37"/>
        <v>17.7936943376546</v>
      </c>
      <c r="D20" s="7">
        <f>[1]vivienda!E14</f>
        <v>173811.64198231493</v>
      </c>
      <c r="E20" s="9">
        <f t="shared" si="37"/>
        <v>28.409584807744665</v>
      </c>
      <c r="F20" s="7">
        <f>[1]vivienda!G14</f>
        <v>117427.23399497556</v>
      </c>
      <c r="G20" s="9">
        <f t="shared" ref="G20" si="56">+F20/F$8*100</f>
        <v>13.527402982350059</v>
      </c>
      <c r="H20" s="7">
        <f>[1]vivienda!I14</f>
        <v>1121.4557961842254</v>
      </c>
      <c r="I20" s="9">
        <f t="shared" ref="I20" si="57">+H20/H$8*100</f>
        <v>4.8588495039619772</v>
      </c>
      <c r="J20" s="7">
        <f>[1]vivienda!K14</f>
        <v>2535.557720910675</v>
      </c>
      <c r="K20" s="9">
        <f t="shared" ref="K20" si="58">+J20/J$8*100</f>
        <v>9.9808334388940221</v>
      </c>
      <c r="L20" s="7">
        <f>[1]vivienda!M14</f>
        <v>628.07277181819097</v>
      </c>
      <c r="M20" s="9">
        <f t="shared" ref="M20" si="59">+L20/L$8*100</f>
        <v>1.0905692037735901</v>
      </c>
      <c r="N20" s="7">
        <f>[1]vivienda!O14</f>
        <v>2205.8173622707664</v>
      </c>
      <c r="O20" s="9">
        <f t="shared" ref="O20" si="60">+N20/N$8*100</f>
        <v>14.247266294973111</v>
      </c>
      <c r="P20" s="7">
        <f>[1]vivienda!Q14</f>
        <v>568.88211152384747</v>
      </c>
      <c r="Q20" s="9">
        <f t="shared" ref="Q20" si="61">+P20/P$8*100</f>
        <v>14.2336087683685</v>
      </c>
      <c r="R20" s="7">
        <f>[1]vivienda!S14</f>
        <v>0</v>
      </c>
      <c r="S20" s="9">
        <f t="shared" ref="S20" si="62">+R20/R$8*100</f>
        <v>0</v>
      </c>
      <c r="T20" s="7">
        <f>[1]vivienda!U14</f>
        <v>3767.4468914914232</v>
      </c>
      <c r="U20" s="9">
        <f t="shared" ref="U20" si="63">+T20/T$8*100</f>
        <v>9.3349493394823142</v>
      </c>
      <c r="V20" s="7">
        <f>[1]vivienda!W14</f>
        <v>1295.6059838326109</v>
      </c>
      <c r="W20" s="9">
        <f t="shared" ref="W20" si="64">+V20/V$8*100</f>
        <v>2.4480609450980904</v>
      </c>
    </row>
    <row r="21" spans="1:23">
      <c r="A21" s="8" t="s">
        <v>58</v>
      </c>
      <c r="B21" s="7">
        <f>[1]vivienda!C15</f>
        <v>121841.13563784947</v>
      </c>
      <c r="C21" s="9">
        <f t="shared" si="37"/>
        <v>7.1465970188155081</v>
      </c>
      <c r="D21" s="7">
        <f>[1]vivienda!E15</f>
        <v>88472.371480598464</v>
      </c>
      <c r="E21" s="9">
        <f t="shared" si="37"/>
        <v>14.460845729632387</v>
      </c>
      <c r="F21" s="7">
        <f>[1]vivienda!G15</f>
        <v>33368.764157251491</v>
      </c>
      <c r="G21" s="9">
        <f t="shared" ref="G21" si="65">+F21/F$8*100</f>
        <v>3.8440207132653197</v>
      </c>
      <c r="H21" s="7">
        <f>[1]vivienda!I15</f>
        <v>0</v>
      </c>
      <c r="I21" s="9">
        <f t="shared" ref="I21" si="66">+H21/H$8*100</f>
        <v>0</v>
      </c>
      <c r="J21" s="7">
        <f>[1]vivienda!K15</f>
        <v>0</v>
      </c>
      <c r="K21" s="9">
        <f t="shared" ref="K21" si="67">+J21/J$8*100</f>
        <v>0</v>
      </c>
      <c r="L21" s="7">
        <f>[1]vivienda!M15</f>
        <v>0</v>
      </c>
      <c r="M21" s="9">
        <f t="shared" ref="M21" si="68">+L21/L$8*100</f>
        <v>0</v>
      </c>
      <c r="N21" s="7">
        <f>[1]vivienda!O15</f>
        <v>0</v>
      </c>
      <c r="O21" s="9">
        <f t="shared" ref="O21" si="69">+N21/N$8*100</f>
        <v>0</v>
      </c>
      <c r="P21" s="7">
        <f>[1]vivienda!Q15</f>
        <v>0</v>
      </c>
      <c r="Q21" s="9">
        <f t="shared" ref="Q21" si="70">+P21/P$8*100</f>
        <v>0</v>
      </c>
      <c r="R21" s="7">
        <f>[1]vivienda!S15</f>
        <v>0</v>
      </c>
      <c r="S21" s="9">
        <f t="shared" ref="S21" si="71">+R21/R$8*100</f>
        <v>0</v>
      </c>
      <c r="T21" s="7">
        <f>[1]vivienda!U15</f>
        <v>0</v>
      </c>
      <c r="U21" s="9">
        <f t="shared" ref="U21" si="72">+T21/T$8*100</f>
        <v>0</v>
      </c>
      <c r="V21" s="7">
        <f>[1]vivienda!W15</f>
        <v>0</v>
      </c>
      <c r="W21" s="9">
        <f t="shared" ref="W21" si="73">+V21/V$8*100</f>
        <v>0</v>
      </c>
    </row>
    <row r="22" spans="1:23">
      <c r="A22" s="8" t="s">
        <v>59</v>
      </c>
      <c r="B22" s="7">
        <f>[1]vivienda!C16</f>
        <v>4954.1073388390096</v>
      </c>
      <c r="C22" s="9">
        <f t="shared" si="37"/>
        <v>0.29058337771796394</v>
      </c>
      <c r="D22" s="7">
        <f>[1]vivienda!E16</f>
        <v>3136.260351809849</v>
      </c>
      <c r="E22" s="9">
        <f t="shared" si="37"/>
        <v>0.51262305233256356</v>
      </c>
      <c r="F22" s="7">
        <f>[1]vivienda!G16</f>
        <v>1235.5163724470319</v>
      </c>
      <c r="G22" s="9">
        <f t="shared" ref="G22" si="74">+F22/F$8*100</f>
        <v>0.14232923056075247</v>
      </c>
      <c r="H22" s="7">
        <f>[1]vivienda!I16</f>
        <v>0</v>
      </c>
      <c r="I22" s="9">
        <f t="shared" ref="I22" si="75">+H22/H$8*100</f>
        <v>0</v>
      </c>
      <c r="J22" s="7">
        <f>[1]vivienda!K16</f>
        <v>0</v>
      </c>
      <c r="K22" s="9">
        <f t="shared" ref="K22" si="76">+J22/J$8*100</f>
        <v>0</v>
      </c>
      <c r="L22" s="7">
        <f>[1]vivienda!M16</f>
        <v>354.77776997258877</v>
      </c>
      <c r="M22" s="9">
        <f t="shared" ref="M22" si="77">+L22/L$8*100</f>
        <v>0.61602688012652018</v>
      </c>
      <c r="N22" s="7">
        <f>[1]vivienda!O16</f>
        <v>0</v>
      </c>
      <c r="O22" s="9">
        <f t="shared" ref="O22" si="78">+N22/N$8*100</f>
        <v>0</v>
      </c>
      <c r="P22" s="7">
        <f>[1]vivienda!Q16</f>
        <v>0</v>
      </c>
      <c r="Q22" s="9">
        <f t="shared" ref="Q22" si="79">+P22/P$8*100</f>
        <v>0</v>
      </c>
      <c r="R22" s="7">
        <f>[1]vivienda!S16</f>
        <v>0</v>
      </c>
      <c r="S22" s="9">
        <f t="shared" ref="S22" si="80">+R22/R$8*100</f>
        <v>0</v>
      </c>
      <c r="T22" s="7">
        <f>[1]vivienda!U16</f>
        <v>227.55284460953899</v>
      </c>
      <c r="U22" s="9">
        <f t="shared" ref="U22" si="81">+T22/T$8*100</f>
        <v>0.56382859205859448</v>
      </c>
      <c r="V22" s="7">
        <f>[1]vivienda!W16</f>
        <v>0</v>
      </c>
      <c r="W22" s="9">
        <f t="shared" ref="W22" si="82">+V22/V$8*100</f>
        <v>0</v>
      </c>
    </row>
    <row r="23" spans="1:23">
      <c r="A23" s="3"/>
      <c r="B23" s="7"/>
      <c r="C23" s="3"/>
      <c r="D23" s="7"/>
      <c r="E23" s="3"/>
      <c r="F23" s="7"/>
      <c r="G23" s="3"/>
      <c r="H23" s="7"/>
      <c r="I23" s="3"/>
      <c r="J23" s="7"/>
      <c r="K23" s="3"/>
      <c r="L23" s="7"/>
      <c r="M23" s="3"/>
      <c r="N23" s="7"/>
      <c r="O23" s="3"/>
      <c r="P23" s="7"/>
      <c r="Q23" s="3"/>
      <c r="R23" s="7"/>
      <c r="S23" s="3"/>
      <c r="T23" s="7"/>
      <c r="U23" s="3"/>
      <c r="V23" s="7"/>
      <c r="W23" s="3"/>
    </row>
    <row r="24" spans="1:23">
      <c r="A24" s="30" t="s">
        <v>75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>
      <c r="A25" s="8" t="s">
        <v>60</v>
      </c>
      <c r="B25" s="7">
        <f>[1]vivienda!C18</f>
        <v>1141754.1571454753</v>
      </c>
      <c r="C25" s="9">
        <f t="shared" ref="C25:E26" si="83">+B25/B$8*100</f>
        <v>66.969638890507028</v>
      </c>
      <c r="D25" s="7">
        <f>[1]vivienda!E18</f>
        <v>367960.80687032855</v>
      </c>
      <c r="E25" s="9">
        <f t="shared" si="83"/>
        <v>60.143346150382683</v>
      </c>
      <c r="F25" s="7">
        <f>[1]vivienda!G18</f>
        <v>602345.92460113275</v>
      </c>
      <c r="G25" s="9">
        <f t="shared" ref="G25" si="84">+F25/F$8*100</f>
        <v>69.38915087793356</v>
      </c>
      <c r="H25" s="7">
        <f>[1]vivienda!I18</f>
        <v>17688.893843769481</v>
      </c>
      <c r="I25" s="9">
        <f t="shared" ref="I25" si="85">+H25/H$8*100</f>
        <v>76.639376577190106</v>
      </c>
      <c r="J25" s="7">
        <f>[1]vivienda!K18</f>
        <v>18482.437601411399</v>
      </c>
      <c r="K25" s="9">
        <f t="shared" ref="K25" si="86">+J25/J$8*100</f>
        <v>72.753276221290093</v>
      </c>
      <c r="L25" s="7">
        <f>[1]vivienda!M18</f>
        <v>47735.928643754181</v>
      </c>
      <c r="M25" s="9">
        <f t="shared" ref="M25" si="87">+L25/L$8*100</f>
        <v>82.887423286487547</v>
      </c>
      <c r="N25" s="7">
        <f>[1]vivienda!O18</f>
        <v>10063.813954728779</v>
      </c>
      <c r="O25" s="9">
        <f t="shared" ref="O25" si="88">+N25/N$8*100</f>
        <v>65.001681376051806</v>
      </c>
      <c r="P25" s="7">
        <f>[1]vivienda!Q18</f>
        <v>2705.7513950174457</v>
      </c>
      <c r="Q25" s="9">
        <f t="shared" ref="Q25" si="89">+P25/P$8*100</f>
        <v>67.698748125482538</v>
      </c>
      <c r="R25" s="7">
        <f>[1]vivienda!S18</f>
        <v>4272.2125568922866</v>
      </c>
      <c r="S25" s="9">
        <f t="shared" ref="S25" si="90">+R25/R$8*100</f>
        <v>69.24236337499508</v>
      </c>
      <c r="T25" s="7">
        <f>[1]vivienda!U18</f>
        <v>29760.051482362946</v>
      </c>
      <c r="U25" s="9">
        <f t="shared" ref="U25" si="91">+T25/T$8*100</f>
        <v>73.739214096331224</v>
      </c>
      <c r="V25" s="7">
        <f>[1]vivienda!W18</f>
        <v>40738.336196016731</v>
      </c>
      <c r="W25" s="9">
        <f t="shared" ref="W25" si="92">+V25/V$8*100</f>
        <v>76.975508799926416</v>
      </c>
    </row>
    <row r="26" spans="1:23">
      <c r="A26" s="8" t="s">
        <v>61</v>
      </c>
      <c r="B26" s="7">
        <f>[1]vivienda!C19</f>
        <v>563129.09452067933</v>
      </c>
      <c r="C26" s="9">
        <f t="shared" si="83"/>
        <v>33.030361109500213</v>
      </c>
      <c r="D26" s="7">
        <f>[1]vivienda!E19</f>
        <v>243845.53651180072</v>
      </c>
      <c r="E26" s="9">
        <f t="shared" si="83"/>
        <v>39.856653849613068</v>
      </c>
      <c r="F26" s="7">
        <f>[1]vivienda!G19</f>
        <v>265723.3873590593</v>
      </c>
      <c r="G26" s="9">
        <f t="shared" ref="G26" si="93">+F26/F$8*100</f>
        <v>30.610849122060575</v>
      </c>
      <c r="H26" s="7">
        <f>[1]vivienda!I19</f>
        <v>5391.79213487161</v>
      </c>
      <c r="I26" s="9">
        <f t="shared" ref="I26" si="94">+H26/H$8*100</f>
        <v>23.360623422809784</v>
      </c>
      <c r="J26" s="7">
        <f>[1]vivienda!K19</f>
        <v>6921.8308540657717</v>
      </c>
      <c r="K26" s="9">
        <f t="shared" ref="K26" si="95">+J26/J$8*100</f>
        <v>27.246723778709764</v>
      </c>
      <c r="L26" s="7">
        <f>[1]vivienda!M19</f>
        <v>9855.3520970673671</v>
      </c>
      <c r="M26" s="9">
        <f t="shared" ref="M26" si="96">+L26/L$8*100</f>
        <v>17.112576713512365</v>
      </c>
      <c r="N26" s="7">
        <f>[1]vivienda!O19</f>
        <v>5418.5762568520331</v>
      </c>
      <c r="O26" s="9">
        <f t="shared" ref="O26" si="97">+N26/N$8*100</f>
        <v>34.998318623948322</v>
      </c>
      <c r="P26" s="7">
        <f>[1]vivienda!Q19</f>
        <v>1291.0010855486935</v>
      </c>
      <c r="Q26" s="9">
        <f t="shared" ref="Q26" si="98">+P26/P$8*100</f>
        <v>32.301251874517476</v>
      </c>
      <c r="R26" s="7">
        <f>[1]vivienda!S19</f>
        <v>1897.7278504784317</v>
      </c>
      <c r="S26" s="9">
        <f t="shared" ref="S26" si="99">+R26/R$8*100</f>
        <v>30.757636625004874</v>
      </c>
      <c r="T26" s="7">
        <f>[1]vivienda!U19</f>
        <v>10598.463111357933</v>
      </c>
      <c r="U26" s="9">
        <f t="shared" ref="U26" si="100">+T26/T$8*100</f>
        <v>26.260785903668694</v>
      </c>
      <c r="V26" s="7">
        <f>[1]vivienda!W19</f>
        <v>12185.427259582058</v>
      </c>
      <c r="W26" s="9">
        <f t="shared" ref="W26" si="101">+V26/V$8*100</f>
        <v>23.024491200073474</v>
      </c>
    </row>
    <row r="27" spans="1:23">
      <c r="A27" s="3"/>
      <c r="B27" s="7"/>
      <c r="C27" s="3"/>
      <c r="D27" s="7"/>
      <c r="E27" s="3"/>
      <c r="F27" s="7"/>
      <c r="G27" s="3"/>
      <c r="H27" s="7"/>
      <c r="I27" s="3"/>
      <c r="J27" s="7"/>
      <c r="K27" s="3"/>
      <c r="L27" s="7"/>
      <c r="M27" s="3"/>
      <c r="N27" s="7"/>
      <c r="O27" s="3"/>
      <c r="P27" s="7"/>
      <c r="Q27" s="3"/>
      <c r="R27" s="7"/>
      <c r="S27" s="3"/>
      <c r="T27" s="7"/>
      <c r="U27" s="3"/>
      <c r="V27" s="7"/>
      <c r="W27" s="3"/>
    </row>
    <row r="28" spans="1:23">
      <c r="A28" s="4" t="s">
        <v>62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>
      <c r="A29" s="8" t="s">
        <v>63</v>
      </c>
      <c r="B29" s="7">
        <f>[1]vivienda!C21</f>
        <v>339025.72868311929</v>
      </c>
      <c r="C29" s="9">
        <f t="shared" ref="C29:E34" si="102">+B29/B$8*100</f>
        <v>19.885568607223959</v>
      </c>
      <c r="D29" s="7">
        <f>[1]vivienda!E21</f>
        <v>60434.113126526128</v>
      </c>
      <c r="E29" s="9">
        <f t="shared" si="102"/>
        <v>9.8779807990282471</v>
      </c>
      <c r="F29" s="7">
        <f>[1]vivienda!G21</f>
        <v>201516.32201472603</v>
      </c>
      <c r="G29" s="9">
        <f t="shared" ref="G29" si="103">+F29/F$8*100</f>
        <v>23.214312410108022</v>
      </c>
      <c r="H29" s="7">
        <f>[1]vivienda!I21</f>
        <v>7102.5533758334304</v>
      </c>
      <c r="I29" s="9">
        <f t="shared" ref="I29" si="104">+H29/H$8*100</f>
        <v>30.772713525092531</v>
      </c>
      <c r="J29" s="7">
        <f>[1]vivienda!K21</f>
        <v>5444.0689969360674</v>
      </c>
      <c r="K29" s="9">
        <f t="shared" ref="K29" si="105">+J29/J$8*100</f>
        <v>21.429741251857685</v>
      </c>
      <c r="L29" s="7">
        <f>[1]vivienda!M21</f>
        <v>28618.725519187803</v>
      </c>
      <c r="M29" s="9">
        <f t="shared" ref="M29" si="106">+L29/L$8*100</f>
        <v>49.69280965981784</v>
      </c>
      <c r="N29" s="7">
        <f>[1]vivienda!O21</f>
        <v>2501.4655039145905</v>
      </c>
      <c r="O29" s="9">
        <f t="shared" ref="O29" si="107">+N29/N$8*100</f>
        <v>16.156843160066458</v>
      </c>
      <c r="P29" s="7">
        <f>[1]vivienda!Q21</f>
        <v>494.56612941530693</v>
      </c>
      <c r="Q29" s="9">
        <f t="shared" ref="Q29" si="108">+P29/P$8*100</f>
        <v>12.374199598801571</v>
      </c>
      <c r="R29" s="7">
        <f>[1]vivienda!S21</f>
        <v>2136.1062784461433</v>
      </c>
      <c r="S29" s="9">
        <f t="shared" ref="S29" si="109">+R29/R$8*100</f>
        <v>34.62118168749754</v>
      </c>
      <c r="T29" s="7">
        <f>[1]vivienda!U21</f>
        <v>15021.089416585075</v>
      </c>
      <c r="U29" s="9">
        <f t="shared" ref="U29" si="110">+T29/T$8*100</f>
        <v>37.219133478520291</v>
      </c>
      <c r="V29" s="7">
        <f>[1]vivienda!W21</f>
        <v>15756.718321554918</v>
      </c>
      <c r="W29" s="9">
        <f t="shared" ref="W29" si="111">+V29/V$8*100</f>
        <v>29.772482704814145</v>
      </c>
    </row>
    <row r="30" spans="1:23">
      <c r="A30" s="8" t="s">
        <v>64</v>
      </c>
      <c r="B30" s="7">
        <f>[1]vivienda!C22</f>
        <v>335733.9901563981</v>
      </c>
      <c r="C30" s="9">
        <f t="shared" si="102"/>
        <v>19.692491543237058</v>
      </c>
      <c r="D30" s="7">
        <f>[1]vivienda!E22</f>
        <v>82203.47896210046</v>
      </c>
      <c r="E30" s="9">
        <f t="shared" si="102"/>
        <v>13.436192653326795</v>
      </c>
      <c r="F30" s="7">
        <f>[1]vivienda!G22</f>
        <v>192757.52275206844</v>
      </c>
      <c r="G30" s="9">
        <f t="shared" ref="G30" si="112">+F30/F$8*100</f>
        <v>22.205314725017789</v>
      </c>
      <c r="H30" s="7">
        <f>[1]vivienda!I22</f>
        <v>7416.5174006985217</v>
      </c>
      <c r="I30" s="9">
        <f t="shared" ref="I30" si="113">+H30/H$8*100</f>
        <v>32.133002492047993</v>
      </c>
      <c r="J30" s="7">
        <f>[1]vivienda!K22</f>
        <v>5563.0651146579539</v>
      </c>
      <c r="K30" s="9">
        <f t="shared" ref="K30" si="114">+J30/J$8*100</f>
        <v>21.898151188284061</v>
      </c>
      <c r="L30" s="7">
        <f>[1]vivienda!M22</f>
        <v>16423.878903289245</v>
      </c>
      <c r="M30" s="9">
        <f t="shared" ref="M30" si="115">+L30/L$8*100</f>
        <v>28.517995592426104</v>
      </c>
      <c r="N30" s="7">
        <f>[1]vivienda!O22</f>
        <v>2223.6266357506502</v>
      </c>
      <c r="O30" s="9">
        <f t="shared" ref="O30" si="116">+N30/N$8*100</f>
        <v>14.362295520024954</v>
      </c>
      <c r="P30" s="7">
        <f>[1]vivienda!Q22</f>
        <v>750.75383086290208</v>
      </c>
      <c r="Q30" s="9">
        <f t="shared" ref="Q30" si="117">+P30/P$8*100</f>
        <v>18.784096200937565</v>
      </c>
      <c r="R30" s="7">
        <f>[1]vivienda!S22</f>
        <v>1869.0929936403754</v>
      </c>
      <c r="S30" s="9">
        <f t="shared" ref="S30" si="118">+R30/R$8*100</f>
        <v>30.293533976560351</v>
      </c>
      <c r="T30" s="7">
        <f>[1]vivienda!U22</f>
        <v>11605.514792069445</v>
      </c>
      <c r="U30" s="9">
        <f t="shared" ref="U30" si="119">+T30/T$8*100</f>
        <v>28.756050387134575</v>
      </c>
      <c r="V30" s="7">
        <f>[1]vivienda!W22</f>
        <v>14920.538771267267</v>
      </c>
      <c r="W30" s="9">
        <f t="shared" ref="W30" si="120">+V30/V$8*100</f>
        <v>28.192512771290478</v>
      </c>
    </row>
    <row r="31" spans="1:23">
      <c r="A31" s="8" t="s">
        <v>65</v>
      </c>
      <c r="B31" s="7">
        <f>[1]vivienda!C23</f>
        <v>337518.22660430404</v>
      </c>
      <c r="C31" s="9">
        <f t="shared" si="102"/>
        <v>19.797146008354378</v>
      </c>
      <c r="D31" s="7">
        <f>[1]vivienda!E23</f>
        <v>119701.53731779823</v>
      </c>
      <c r="E31" s="9">
        <f t="shared" si="102"/>
        <v>19.56526580879671</v>
      </c>
      <c r="F31" s="7">
        <f>[1]vivienda!G23</f>
        <v>174768.55575567015</v>
      </c>
      <c r="G31" s="9">
        <f t="shared" ref="G31" si="121">+F31/F$8*100</f>
        <v>20.133018567493654</v>
      </c>
      <c r="H31" s="7">
        <f>[1]vivienda!I23</f>
        <v>4610.7666545104566</v>
      </c>
      <c r="I31" s="9">
        <f t="shared" ref="I31" si="122">+H31/H$8*100</f>
        <v>19.976731448871423</v>
      </c>
      <c r="J31" s="7">
        <f>[1]vivienda!K23</f>
        <v>6807.7702778029652</v>
      </c>
      <c r="K31" s="9">
        <f t="shared" ref="K31" si="123">+J31/J$8*100</f>
        <v>26.797741843005905</v>
      </c>
      <c r="L31" s="7">
        <f>[1]vivienda!M23</f>
        <v>7475.4239070348285</v>
      </c>
      <c r="M31" s="9">
        <f t="shared" ref="M31" si="124">+L31/L$8*100</f>
        <v>12.980131385993179</v>
      </c>
      <c r="N31" s="7">
        <f>[1]vivienda!O23</f>
        <v>4628.3619857929007</v>
      </c>
      <c r="O31" s="9">
        <f t="shared" ref="O31" si="125">+N31/N$8*100</f>
        <v>29.894363354379845</v>
      </c>
      <c r="P31" s="7">
        <f>[1]vivienda!Q23</f>
        <v>1420.9709945430077</v>
      </c>
      <c r="Q31" s="9">
        <f t="shared" ref="Q31" si="126">+P31/P$8*100</f>
        <v>35.553139741636627</v>
      </c>
      <c r="R31" s="7">
        <f>[1]vivienda!S23</f>
        <v>1602.0797088346076</v>
      </c>
      <c r="S31" s="9">
        <f t="shared" ref="S31" si="127">+R31/R$8*100</f>
        <v>25.965886265623155</v>
      </c>
      <c r="T31" s="7">
        <f>[1]vivienda!U23</f>
        <v>6876.3395325482197</v>
      </c>
      <c r="U31" s="9">
        <f t="shared" ref="U31" si="128">+T31/T$8*100</f>
        <v>17.038138300605493</v>
      </c>
      <c r="V31" s="7">
        <f>[1]vivienda!W23</f>
        <v>9626.4204697725727</v>
      </c>
      <c r="W31" s="9">
        <f t="shared" ref="W31" si="129">+V31/V$8*100</f>
        <v>18.189221327483253</v>
      </c>
    </row>
    <row r="32" spans="1:23">
      <c r="A32" s="8" t="s">
        <v>66</v>
      </c>
      <c r="B32" s="7">
        <f>[1]vivienda!C24</f>
        <v>334005.64096735691</v>
      </c>
      <c r="C32" s="9">
        <f t="shared" si="102"/>
        <v>19.591115147677289</v>
      </c>
      <c r="D32" s="7">
        <f>[1]vivienda!E24</f>
        <v>153896.96639280944</v>
      </c>
      <c r="E32" s="9">
        <f t="shared" si="102"/>
        <v>25.154522841663329</v>
      </c>
      <c r="F32" s="7">
        <f>[1]vivienda!G24</f>
        <v>153137.85761989534</v>
      </c>
      <c r="G32" s="9">
        <f t="shared" ref="G32" si="130">+F32/F$8*100</f>
        <v>17.641201631017793</v>
      </c>
      <c r="H32" s="7">
        <f>[1]vivienda!I24</f>
        <v>2456.5222202130649</v>
      </c>
      <c r="I32" s="9">
        <f t="shared" ref="I32" si="131">+H32/H$8*100</f>
        <v>10.643194151535758</v>
      </c>
      <c r="J32" s="7">
        <f>[1]vivienda!K24</f>
        <v>4128.4486390473039</v>
      </c>
      <c r="K32" s="9">
        <f t="shared" ref="K32" si="132">+J32/J$8*100</f>
        <v>16.251003827497353</v>
      </c>
      <c r="L32" s="7">
        <f>[1]vivienda!M24</f>
        <v>3337.6660600720988</v>
      </c>
      <c r="M32" s="9">
        <f t="shared" ref="M32" si="133">+L32/L$8*100</f>
        <v>5.7954364222122763</v>
      </c>
      <c r="N32" s="7">
        <f>[1]vivienda!O24</f>
        <v>4417.6848532672129</v>
      </c>
      <c r="O32" s="9">
        <f t="shared" ref="O32" si="134">+N32/N$8*100</f>
        <v>28.533610075030886</v>
      </c>
      <c r="P32" s="7">
        <f>[1]vivienda!Q24</f>
        <v>534.02656961153593</v>
      </c>
      <c r="Q32" s="9">
        <f t="shared" ref="Q32" si="135">+P32/P$8*100</f>
        <v>13.361512182908342</v>
      </c>
      <c r="R32" s="7">
        <f>[1]vivienda!S24</f>
        <v>0</v>
      </c>
      <c r="S32" s="9">
        <f t="shared" ref="S32" si="136">+R32/R$8*100</f>
        <v>0</v>
      </c>
      <c r="T32" s="7">
        <f>[1]vivienda!U24</f>
        <v>4069.0112180990491</v>
      </c>
      <c r="U32" s="9">
        <f t="shared" ref="U32" si="137">+T32/T$8*100</f>
        <v>10.082162981122494</v>
      </c>
      <c r="V32" s="7">
        <f>[1]vivienda!W24</f>
        <v>8027.4573943447194</v>
      </c>
      <c r="W32" s="9">
        <f t="shared" ref="W32" si="138">+V32/V$8*100</f>
        <v>15.167964011250767</v>
      </c>
    </row>
    <row r="33" spans="1:23">
      <c r="A33" s="8" t="s">
        <v>67</v>
      </c>
      <c r="B33" s="7">
        <f>[1]vivienda!C25</f>
        <v>339981.09704966843</v>
      </c>
      <c r="C33" s="9">
        <f t="shared" si="102"/>
        <v>19.941605779600163</v>
      </c>
      <c r="D33" s="7">
        <f>[1]vivienda!E25</f>
        <v>185732.05112955469</v>
      </c>
      <c r="E33" s="9">
        <f t="shared" si="102"/>
        <v>30.357980615696238</v>
      </c>
      <c r="F33" s="7">
        <f>[1]vivienda!G25</f>
        <v>138404.28804977672</v>
      </c>
      <c r="G33" s="9">
        <f t="shared" ref="G33" si="139">+F33/F$8*100</f>
        <v>15.943921313983225</v>
      </c>
      <c r="H33" s="7">
        <f>[1]vivienda!I25</f>
        <v>1494.3263273856237</v>
      </c>
      <c r="I33" s="9">
        <f t="shared" ref="I33" si="140">+H33/H$8*100</f>
        <v>6.4743583824522135</v>
      </c>
      <c r="J33" s="7">
        <f>[1]vivienda!K25</f>
        <v>3460.9154270328841</v>
      </c>
      <c r="K33" s="9">
        <f t="shared" ref="K33" si="141">+J33/J$8*100</f>
        <v>13.623361889354877</v>
      </c>
      <c r="L33" s="7">
        <f>[1]vivienda!M25</f>
        <v>1735.5863512374917</v>
      </c>
      <c r="M33" s="9">
        <f t="shared" ref="M33" si="142">+L33/L$8*100</f>
        <v>3.0136269395503841</v>
      </c>
      <c r="N33" s="7">
        <f>[1]vivienda!O25</f>
        <v>1483.6983882459208</v>
      </c>
      <c r="O33" s="9">
        <f t="shared" ref="O33" si="143">+N33/N$8*100</f>
        <v>9.5831352134253649</v>
      </c>
      <c r="P33" s="7">
        <f>[1]vivienda!Q25</f>
        <v>796.43495613338644</v>
      </c>
      <c r="Q33" s="9">
        <f t="shared" ref="Q33" si="144">+P33/P$8*100</f>
        <v>19.927052275715901</v>
      </c>
      <c r="R33" s="7">
        <f>[1]vivienda!S25</f>
        <v>562.661426449592</v>
      </c>
      <c r="S33" s="9">
        <f t="shared" ref="S33" si="145">+R33/R$8*100</f>
        <v>9.1193980703189048</v>
      </c>
      <c r="T33" s="7">
        <f>[1]vivienda!U25</f>
        <v>2786.5596344190308</v>
      </c>
      <c r="U33" s="9">
        <f t="shared" ref="U33" si="146">+T33/T$8*100</f>
        <v>6.9045148526169289</v>
      </c>
      <c r="V33" s="7">
        <f>[1]vivienda!W25</f>
        <v>3524.5753594361363</v>
      </c>
      <c r="W33" s="9">
        <f t="shared" ref="W33" si="147">+V33/V$8*100</f>
        <v>6.6597217002398734</v>
      </c>
    </row>
    <row r="34" spans="1:23">
      <c r="A34" s="12" t="s">
        <v>68</v>
      </c>
      <c r="B34" s="13">
        <f>[1]vivienda!C26</f>
        <v>18618.568205235792</v>
      </c>
      <c r="C34" s="24">
        <f t="shared" si="102"/>
        <v>1.0920729139101764</v>
      </c>
      <c r="D34" s="13">
        <f>[1]vivienda!E26</f>
        <v>9838.1964533471928</v>
      </c>
      <c r="E34" s="24">
        <f t="shared" si="102"/>
        <v>1.6080572814855432</v>
      </c>
      <c r="F34" s="13">
        <f>[1]vivienda!G26</f>
        <v>7484.7657680559832</v>
      </c>
      <c r="G34" s="24">
        <f t="shared" ref="G34" si="148">+F34/F$8*100</f>
        <v>0.86223135237371229</v>
      </c>
      <c r="H34" s="13">
        <f>[1]vivienda!I26</f>
        <v>0</v>
      </c>
      <c r="I34" s="24">
        <f t="shared" ref="I34" si="149">+H34/H$8*100</f>
        <v>0</v>
      </c>
      <c r="J34" s="13">
        <f>[1]vivienda!K26</f>
        <v>0</v>
      </c>
      <c r="K34" s="24">
        <f t="shared" ref="K34" si="150">+J34/J$8*100</f>
        <v>0</v>
      </c>
      <c r="L34" s="13">
        <f>[1]vivienda!M26</f>
        <v>0</v>
      </c>
      <c r="M34" s="24">
        <f t="shared" ref="M34" si="151">+L34/L$8*100</f>
        <v>0</v>
      </c>
      <c r="N34" s="13">
        <f>[1]vivienda!O26</f>
        <v>227.55284460953899</v>
      </c>
      <c r="O34" s="24">
        <f t="shared" ref="O34" si="152">+N34/N$8*100</f>
        <v>1.4697526770726266</v>
      </c>
      <c r="P34" s="13">
        <f>[1]vivienda!Q26</f>
        <v>0</v>
      </c>
      <c r="Q34" s="24">
        <f t="shared" ref="Q34" si="153">+P34/P$8*100</f>
        <v>0</v>
      </c>
      <c r="R34" s="13">
        <f>[1]vivienda!S26</f>
        <v>0</v>
      </c>
      <c r="S34" s="24">
        <f t="shared" ref="S34" si="154">+R34/R$8*100</f>
        <v>0</v>
      </c>
      <c r="T34" s="13">
        <f>[1]vivienda!U26</f>
        <v>0</v>
      </c>
      <c r="U34" s="24">
        <f t="shared" ref="U34" si="155">+T34/T$8*100</f>
        <v>0</v>
      </c>
      <c r="V34" s="13">
        <f>[1]vivienda!W26</f>
        <v>1068.0531392230719</v>
      </c>
      <c r="W34" s="24">
        <f t="shared" ref="W34" si="156">+V34/V$8*100</f>
        <v>2.0180974849211744</v>
      </c>
    </row>
    <row r="35" spans="1:23">
      <c r="A35" s="29" t="s">
        <v>78</v>
      </c>
    </row>
    <row r="36" spans="1:23">
      <c r="A36" s="28" t="s">
        <v>44</v>
      </c>
    </row>
    <row r="37" spans="1:23">
      <c r="A37" s="28" t="s">
        <v>45</v>
      </c>
    </row>
  </sheetData>
  <mergeCells count="13">
    <mergeCell ref="A4:W4"/>
    <mergeCell ref="A6:A7"/>
    <mergeCell ref="R6:S6"/>
    <mergeCell ref="V6:W6"/>
    <mergeCell ref="J6:K6"/>
    <mergeCell ref="L6:M6"/>
    <mergeCell ref="N6:O6"/>
    <mergeCell ref="P6:Q6"/>
    <mergeCell ref="T6:U6"/>
    <mergeCell ref="B6:C6"/>
    <mergeCell ref="D6:E6"/>
    <mergeCell ref="F6:G6"/>
    <mergeCell ref="H6:I6"/>
  </mergeCells>
  <phoneticPr fontId="2" type="noConversion"/>
  <printOptions horizontalCentered="1"/>
  <pageMargins left="0.54" right="0" top="0" bottom="0" header="0" footer="0"/>
  <pageSetup paperSize="9" scale="81" orientation="landscape" r:id="rId1"/>
  <headerFooter alignWithMargins="0">
    <oddFooter>&amp;L&amp;Z&amp;F+&amp;F+&amp;A&amp;R&amp;D+&amp;T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U34"/>
  <sheetViews>
    <sheetView topLeftCell="A31" workbookViewId="0">
      <selection activeCell="B44" sqref="B44"/>
    </sheetView>
  </sheetViews>
  <sheetFormatPr baseColWidth="10" defaultRowHeight="12.75"/>
  <cols>
    <col min="1" max="1" width="19.42578125" customWidth="1"/>
    <col min="2" max="2" width="11.140625" bestFit="1" customWidth="1"/>
    <col min="3" max="3" width="6" bestFit="1" customWidth="1"/>
    <col min="4" max="4" width="9.42578125" bestFit="1" customWidth="1"/>
    <col min="5" max="5" width="7.5703125" bestFit="1" customWidth="1"/>
    <col min="6" max="6" width="9.42578125" bestFit="1" customWidth="1"/>
    <col min="7" max="7" width="7.5703125" bestFit="1" customWidth="1"/>
    <col min="8" max="8" width="8.42578125" bestFit="1" customWidth="1"/>
    <col min="9" max="11" width="7.5703125" bestFit="1" customWidth="1"/>
    <col min="12" max="12" width="9.42578125" bestFit="1" customWidth="1"/>
    <col min="13" max="13" width="7.5703125" bestFit="1" customWidth="1"/>
    <col min="14" max="14" width="8.42578125" bestFit="1" customWidth="1"/>
    <col min="15" max="15" width="7.5703125" bestFit="1" customWidth="1"/>
    <col min="16" max="16" width="9.42578125" bestFit="1" customWidth="1"/>
    <col min="17" max="19" width="7.5703125" bestFit="1" customWidth="1"/>
    <col min="20" max="20" width="9.42578125" bestFit="1" customWidth="1"/>
    <col min="21" max="21" width="6.5703125" bestFit="1" customWidth="1"/>
  </cols>
  <sheetData>
    <row r="1" spans="1:21">
      <c r="A1" s="33" t="s">
        <v>46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1" ht="40.5" customHeight="1">
      <c r="A3" s="37" t="s">
        <v>0</v>
      </c>
      <c r="B3" s="36" t="s">
        <v>1</v>
      </c>
      <c r="C3" s="36">
        <v>0</v>
      </c>
      <c r="D3" s="36" t="s">
        <v>14</v>
      </c>
      <c r="E3" s="36">
        <v>0</v>
      </c>
      <c r="F3" s="36" t="s">
        <v>15</v>
      </c>
      <c r="G3" s="36">
        <v>0</v>
      </c>
      <c r="H3" s="36" t="s">
        <v>16</v>
      </c>
      <c r="I3" s="36">
        <v>0</v>
      </c>
      <c r="J3" s="36" t="s">
        <v>17</v>
      </c>
      <c r="K3" s="36">
        <v>0</v>
      </c>
      <c r="L3" s="36" t="s">
        <v>18</v>
      </c>
      <c r="M3" s="36">
        <v>0</v>
      </c>
      <c r="N3" s="36" t="s">
        <v>19</v>
      </c>
      <c r="O3" s="36">
        <v>0</v>
      </c>
      <c r="P3" s="36" t="s">
        <v>20</v>
      </c>
      <c r="Q3" s="36">
        <v>0</v>
      </c>
      <c r="R3" s="36" t="s">
        <v>41</v>
      </c>
      <c r="S3" s="36">
        <v>0</v>
      </c>
      <c r="T3" s="36" t="s">
        <v>38</v>
      </c>
      <c r="U3" s="36">
        <v>0</v>
      </c>
    </row>
    <row r="4" spans="1:21">
      <c r="A4" s="38"/>
      <c r="B4" s="5" t="s">
        <v>3</v>
      </c>
      <c r="C4" s="5" t="s">
        <v>4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3</v>
      </c>
      <c r="I4" s="5" t="s">
        <v>4</v>
      </c>
      <c r="J4" s="5" t="s">
        <v>3</v>
      </c>
      <c r="K4" s="5" t="s">
        <v>4</v>
      </c>
      <c r="L4" s="5" t="s">
        <v>3</v>
      </c>
      <c r="M4" s="5" t="s">
        <v>4</v>
      </c>
      <c r="N4" s="5" t="s">
        <v>3</v>
      </c>
      <c r="O4" s="5" t="s">
        <v>4</v>
      </c>
      <c r="P4" s="5" t="s">
        <v>3</v>
      </c>
      <c r="Q4" s="5" t="s">
        <v>4</v>
      </c>
      <c r="R4" s="5" t="s">
        <v>3</v>
      </c>
      <c r="S4" s="5" t="s">
        <v>4</v>
      </c>
      <c r="T4" s="5" t="s">
        <v>3</v>
      </c>
      <c r="U4" s="5" t="s">
        <v>4</v>
      </c>
    </row>
    <row r="5" spans="1:21">
      <c r="A5" s="4" t="s">
        <v>49</v>
      </c>
      <c r="B5" s="6">
        <f>+D5+F5+H5+J5+L5+N5+P5+R5+T5</f>
        <v>1704883.2516660311</v>
      </c>
      <c r="C5" s="27">
        <f>[1]vivienda!X5</f>
        <v>100</v>
      </c>
      <c r="D5" s="6">
        <f>[1]vivienda!AA5</f>
        <v>621397.3938909705</v>
      </c>
      <c r="E5" s="27">
        <f>+D5/$B5*100</f>
        <v>36.448090699684805</v>
      </c>
      <c r="F5" s="6">
        <f>[1]vivienda!AC5</f>
        <v>278328.50022824277</v>
      </c>
      <c r="G5" s="27">
        <f>+F5/$B5*100</f>
        <v>16.325370077760869</v>
      </c>
      <c r="H5" s="6">
        <f>[1]vivienda!AE5</f>
        <v>17132.960828431751</v>
      </c>
      <c r="I5" s="27">
        <f>+H5/$B5*100</f>
        <v>1.0049345497229345</v>
      </c>
      <c r="J5" s="6">
        <f>[1]vivienda!AG5</f>
        <v>2284.3584830526215</v>
      </c>
      <c r="K5" s="27">
        <f>+J5/$B5*100</f>
        <v>0.13398914446606949</v>
      </c>
      <c r="L5" s="6">
        <f>[1]vivienda!AI5</f>
        <v>361750.80362354836</v>
      </c>
      <c r="M5" s="27">
        <f>+L5/$B5*100</f>
        <v>21.218508849215418</v>
      </c>
      <c r="N5" s="6">
        <f>[1]vivienda!AK5</f>
        <v>91397.100329909983</v>
      </c>
      <c r="O5" s="27">
        <f>+N5/$B5*100</f>
        <v>5.3609008265284857</v>
      </c>
      <c r="P5" s="6">
        <f>[1]vivienda!AM5</f>
        <v>181036.88147717732</v>
      </c>
      <c r="Q5" s="27">
        <f>+P5/$B5*100</f>
        <v>10.618726021284216</v>
      </c>
      <c r="R5" s="6">
        <f>[1]vivienda!AO5</f>
        <v>5132.1822662459454</v>
      </c>
      <c r="S5" s="27">
        <f>+R5/$B5*100</f>
        <v>0.30102837019665241</v>
      </c>
      <c r="T5" s="6">
        <f>Cuadro01!B8-(Cuadro02!D5+Cuadro02!F5+Cuadro02!H5+Cuadro02!J5+Cuadro02!L5+Cuadro02!N5+Cuadro02!P5+Cuadro02!R5)</f>
        <v>146423.07053845166</v>
      </c>
      <c r="U5" s="27">
        <f>+T5/$B5*100</f>
        <v>8.5884514611405436</v>
      </c>
    </row>
    <row r="6" spans="1:21">
      <c r="A6" s="3"/>
      <c r="B6" s="7"/>
      <c r="C6" s="3"/>
      <c r="D6" s="7"/>
      <c r="E6" s="3"/>
      <c r="F6" s="7"/>
      <c r="G6" s="3"/>
      <c r="H6" s="7"/>
      <c r="I6" s="3"/>
      <c r="J6" s="7"/>
      <c r="K6" s="3"/>
      <c r="L6" s="7"/>
      <c r="M6" s="3"/>
      <c r="N6" s="7"/>
      <c r="O6" s="3"/>
      <c r="P6" s="7"/>
      <c r="Q6" s="3"/>
      <c r="R6" s="7"/>
      <c r="S6" s="3"/>
      <c r="T6" s="7"/>
      <c r="U6" s="3"/>
    </row>
    <row r="7" spans="1:21">
      <c r="A7" s="4" t="s">
        <v>2</v>
      </c>
      <c r="B7" s="7"/>
      <c r="C7" s="3"/>
      <c r="D7" s="7"/>
      <c r="E7" s="3"/>
      <c r="F7" s="7"/>
      <c r="G7" s="3"/>
      <c r="H7" s="7"/>
      <c r="I7" s="3"/>
      <c r="J7" s="7"/>
      <c r="K7" s="3"/>
      <c r="L7" s="7"/>
      <c r="M7" s="3"/>
      <c r="N7" s="7"/>
      <c r="O7" s="3"/>
      <c r="P7" s="7"/>
      <c r="Q7" s="3"/>
      <c r="R7" s="7"/>
      <c r="S7" s="3"/>
      <c r="T7" s="7"/>
      <c r="U7" s="3"/>
    </row>
    <row r="8" spans="1:21">
      <c r="A8" s="8" t="s">
        <v>50</v>
      </c>
      <c r="B8" s="7">
        <f>+D8+F8+H8+J8+L8+N8+P8+R8+T8</f>
        <v>838158.12918663234</v>
      </c>
      <c r="C8" s="9">
        <f>+B8/$B$5*100</f>
        <v>49.162200893672619</v>
      </c>
      <c r="D8" s="7">
        <f>[1]vivienda!AA6</f>
        <v>584309.24863144441</v>
      </c>
      <c r="E8" s="9">
        <f>+E9+E10+E11</f>
        <v>94.031493272395892</v>
      </c>
      <c r="F8" s="7">
        <f>[1]vivienda!AC6</f>
        <v>92727.565959758809</v>
      </c>
      <c r="G8" s="9">
        <f>+G9+G10+G11</f>
        <v>33.315871670963681</v>
      </c>
      <c r="H8" s="7">
        <f>[1]vivienda!AE6</f>
        <v>9923.6021386760276</v>
      </c>
      <c r="I8" s="9">
        <f>+I9+I10+I11</f>
        <v>57.921116134276346</v>
      </c>
      <c r="J8" s="7">
        <f>[1]vivienda!AG6</f>
        <v>949.29205902378203</v>
      </c>
      <c r="K8" s="9">
        <f>+K9+K10+K11</f>
        <v>41.556177196638117</v>
      </c>
      <c r="L8" s="7">
        <f>[1]vivienda!AI6</f>
        <v>51321.158708372757</v>
      </c>
      <c r="M8" s="9">
        <f>+M9+M10+M11</f>
        <v>14.186881741326941</v>
      </c>
      <c r="N8" s="7">
        <f>[1]vivienda!AK6</f>
        <v>29957.343496102596</v>
      </c>
      <c r="O8" s="9">
        <f>+O9+O10+O11</f>
        <v>32.777126832216311</v>
      </c>
      <c r="P8" s="7">
        <f>[1]vivienda!AM6</f>
        <v>53511.336653944505</v>
      </c>
      <c r="Q8" s="9">
        <f>+Q9+Q10+Q11</f>
        <v>29.558251455347833</v>
      </c>
      <c r="R8" s="7">
        <f>[1]vivienda!AO6</f>
        <v>3530.1025574113364</v>
      </c>
      <c r="S8" s="9">
        <f>+S9+S10+S11</f>
        <v>68.783655261595229</v>
      </c>
      <c r="T8" s="7">
        <f>Cuadro01!B11-(Cuadro02!D8+Cuadro02!F8+Cuadro02!H8+Cuadro02!J8+Cuadro02!L8+Cuadro02!N8+Cuadro02!P8+Cuadro02!R8)</f>
        <v>11928.478981898283</v>
      </c>
      <c r="U8" s="9">
        <f>+U9+U10+U11</f>
        <v>8.1465843722509792</v>
      </c>
    </row>
    <row r="9" spans="1:21">
      <c r="A9" s="10" t="s">
        <v>51</v>
      </c>
      <c r="B9" s="7">
        <f>+D9+F9+H9+J9+L9+N9+P9+R9+T9</f>
        <v>228007.95029876073</v>
      </c>
      <c r="C9" s="9">
        <f>+B9/$B$5*100</f>
        <v>13.373816070745537</v>
      </c>
      <c r="D9" s="7">
        <f>[1]vivienda!AA7</f>
        <v>186843.64070889438</v>
      </c>
      <c r="E9" s="9">
        <f>[1]vivienda!AB7</f>
        <v>30.068301306985799</v>
      </c>
      <c r="F9" s="7">
        <f>[1]vivienda!AC7</f>
        <v>6826.5853382861669</v>
      </c>
      <c r="G9" s="9">
        <f>[1]vivienda!AD7</f>
        <v>2.4527079809247123</v>
      </c>
      <c r="H9" s="7">
        <f>[1]vivienda!AE7</f>
        <v>1183.2747919696028</v>
      </c>
      <c r="I9" s="9">
        <f>[1]vivienda!AF7</f>
        <v>6.9064232610979053</v>
      </c>
      <c r="J9" s="7">
        <f>[1]vivienda!AG7</f>
        <v>455.10568921907799</v>
      </c>
      <c r="K9" s="9">
        <f>[1]vivienda!AH7</f>
        <v>19.922691319924255</v>
      </c>
      <c r="L9" s="7">
        <f>[1]vivienda!AI7</f>
        <v>2730.6341353144685</v>
      </c>
      <c r="M9" s="9">
        <f>[1]vivienda!AJ7</f>
        <v>0.75483844347062468</v>
      </c>
      <c r="N9" s="7">
        <f>[1]vivienda!AK7</f>
        <v>5142.6942881755804</v>
      </c>
      <c r="O9" s="9">
        <f>[1]vivienda!AL7</f>
        <v>5.6267586932324347</v>
      </c>
      <c r="P9" s="7">
        <f>[1]vivienda!AM7</f>
        <v>21572.009668984276</v>
      </c>
      <c r="Q9" s="9">
        <f>[1]vivienda!AN7</f>
        <v>11.915809360483147</v>
      </c>
      <c r="R9" s="7">
        <f>[1]vivienda!AO7</f>
        <v>2343.7942994782516</v>
      </c>
      <c r="S9" s="9">
        <f>[1]vivienda!AP7</f>
        <v>45.668570948721872</v>
      </c>
      <c r="T9" s="7">
        <f>Cuadro01!B12-(Cuadro02!D9+Cuadro02!F9+Cuadro02!H9+Cuadro02!J9+Cuadro02!L9+Cuadro02!N9+Cuadro02!P9+Cuadro02!R9)</f>
        <v>910.21137843892211</v>
      </c>
      <c r="U9" s="9">
        <f>+T9/T$5*100</f>
        <v>0.62163112349149563</v>
      </c>
    </row>
    <row r="10" spans="1:21">
      <c r="A10" s="10" t="s">
        <v>52</v>
      </c>
      <c r="B10" s="7">
        <f>+D10+F10+H10+J10+L10+N10+P10+R10+T10</f>
        <v>143333.91302110479</v>
      </c>
      <c r="C10" s="9">
        <f>+B10/$B$5*100</f>
        <v>8.4072567949176147</v>
      </c>
      <c r="D10" s="7">
        <f>[1]vivienda!AA8</f>
        <v>128761.63186395934</v>
      </c>
      <c r="E10" s="9">
        <f>[1]vivienda!AB8</f>
        <v>20.721302202073876</v>
      </c>
      <c r="F10" s="7">
        <f>[1]vivienda!AC8</f>
        <v>6736.6939119919625</v>
      </c>
      <c r="G10" s="9">
        <f>[1]vivienda!AD8</f>
        <v>2.4204110992828793</v>
      </c>
      <c r="H10" s="7">
        <f>[1]vivienda!AE8</f>
        <v>1911.118840281408</v>
      </c>
      <c r="I10" s="9">
        <f>[1]vivienda!AF8</f>
        <v>11.154632637167714</v>
      </c>
      <c r="J10" s="7">
        <f>[1]vivienda!AG8</f>
        <v>159.25990335678401</v>
      </c>
      <c r="K10" s="9">
        <f>[1]vivienda!AH8</f>
        <v>6.9717561642935602</v>
      </c>
      <c r="L10" s="7">
        <f>[1]vivienda!AI8</f>
        <v>875.929468462312</v>
      </c>
      <c r="M10" s="9">
        <f>[1]vivienda!AJ8</f>
        <v>0.24213614999286567</v>
      </c>
      <c r="N10" s="7">
        <f>[1]vivienda!AK8</f>
        <v>1942.9708209527648</v>
      </c>
      <c r="O10" s="9">
        <f>[1]vivienda!AL8</f>
        <v>2.1258560872712082</v>
      </c>
      <c r="P10" s="7">
        <f>[1]vivienda!AM8</f>
        <v>1990.7487919598</v>
      </c>
      <c r="Q10" s="9">
        <f>[1]vivienda!AN8</f>
        <v>1.0996371433910093</v>
      </c>
      <c r="R10" s="7">
        <f>[1]vivienda!AO8</f>
        <v>0</v>
      </c>
      <c r="S10" s="9">
        <f>[1]vivienda!AP8</f>
        <v>0</v>
      </c>
      <c r="T10" s="7">
        <f>Cuadro01!B13-(Cuadro02!D10+Cuadro02!F10+Cuadro02!H10+Cuadro02!J10+Cuadro02!L10+Cuadro02!N10+Cuadro02!P10+Cuadro02!R10)</f>
        <v>955.55942014043103</v>
      </c>
      <c r="U10" s="9">
        <f t="shared" ref="U10:U12" si="0">+T10/T$5*100</f>
        <v>0.65260168129686558</v>
      </c>
    </row>
    <row r="11" spans="1:21">
      <c r="A11" s="10" t="s">
        <v>53</v>
      </c>
      <c r="B11" s="7">
        <f>+D11+F11+H11+J11+L11+N11+P11+R11+T11</f>
        <v>466816.26586671104</v>
      </c>
      <c r="C11" s="9">
        <f>+B11/$B$5*100</f>
        <v>27.381128028006195</v>
      </c>
      <c r="D11" s="7">
        <f>[1]vivienda!AA9</f>
        <v>268703.97605857759</v>
      </c>
      <c r="E11" s="9">
        <f>[1]vivienda!AB9</f>
        <v>43.241889763336218</v>
      </c>
      <c r="F11" s="7">
        <f>[1]vivienda!AC9</f>
        <v>79164.286709481094</v>
      </c>
      <c r="G11" s="9">
        <f>[1]vivienda!AD9</f>
        <v>28.44275259075609</v>
      </c>
      <c r="H11" s="7">
        <f>[1]vivienda!AE9</f>
        <v>6829.2085064250177</v>
      </c>
      <c r="I11" s="9">
        <f>[1]vivienda!AF9</f>
        <v>39.860060236010725</v>
      </c>
      <c r="J11" s="7">
        <f>[1]vivienda!AG9</f>
        <v>334.92646644792001</v>
      </c>
      <c r="K11" s="9">
        <f>[1]vivienda!AH9</f>
        <v>14.661729712420307</v>
      </c>
      <c r="L11" s="7">
        <f>[1]vivienda!AI9</f>
        <v>47714.595104595879</v>
      </c>
      <c r="M11" s="9">
        <f>[1]vivienda!AJ9</f>
        <v>13.189907147863451</v>
      </c>
      <c r="N11" s="7">
        <f>[1]vivienda!AK9</f>
        <v>22871.678386974243</v>
      </c>
      <c r="O11" s="9">
        <f>[1]vivienda!AL9</f>
        <v>25.024512051712669</v>
      </c>
      <c r="P11" s="7">
        <f>[1]vivienda!AM9</f>
        <v>29948.578193000023</v>
      </c>
      <c r="Q11" s="9">
        <f>[1]vivienda!AN9</f>
        <v>16.542804951473677</v>
      </c>
      <c r="R11" s="7">
        <f>[1]vivienda!AO9</f>
        <v>1186.3082579330849</v>
      </c>
      <c r="S11" s="9">
        <f>[1]vivienda!AP9</f>
        <v>23.115084312873357</v>
      </c>
      <c r="T11" s="7">
        <f>Cuadro01!B14-(Cuadro02!D11+Cuadro02!F11+Cuadro02!H11+Cuadro02!J11+Cuadro02!L11+Cuadro02!N11+Cuadro02!P11+Cuadro02!R11)</f>
        <v>10062.708183276176</v>
      </c>
      <c r="U11" s="9">
        <f t="shared" si="0"/>
        <v>6.8723515674626174</v>
      </c>
    </row>
    <row r="12" spans="1:21">
      <c r="A12" s="8" t="s">
        <v>54</v>
      </c>
      <c r="B12" s="7">
        <f>+D12+F12+H12+J12+L12+N12+P12+R12+T12</f>
        <v>866725.12247956253</v>
      </c>
      <c r="C12" s="9">
        <f>+B12/$B$5*100</f>
        <v>50.837799106336988</v>
      </c>
      <c r="D12" s="7">
        <f>[1]vivienda!AA10</f>
        <v>37088.145259521239</v>
      </c>
      <c r="E12" s="9">
        <f>[1]vivienda!AB10</f>
        <v>5.9685067276012216</v>
      </c>
      <c r="F12" s="7">
        <f>[1]vivienda!AC10</f>
        <v>185600.93426848706</v>
      </c>
      <c r="G12" s="9">
        <f>[1]vivienda!AD10</f>
        <v>66.684128329037577</v>
      </c>
      <c r="H12" s="7">
        <f>[1]vivienda!AE10</f>
        <v>7209.3586897557379</v>
      </c>
      <c r="I12" s="9">
        <f>[1]vivienda!AF10</f>
        <v>42.078883865723746</v>
      </c>
      <c r="J12" s="7">
        <f>[1]vivienda!AG10</f>
        <v>1335.0664240288397</v>
      </c>
      <c r="K12" s="9">
        <f>[1]vivienda!AH10</f>
        <v>58.44382280336189</v>
      </c>
      <c r="L12" s="7">
        <f>[1]vivienda!AI10</f>
        <v>310429.64491517819</v>
      </c>
      <c r="M12" s="9">
        <f>[1]vivienda!AJ10</f>
        <v>85.81311825867374</v>
      </c>
      <c r="N12" s="7">
        <f>[1]vivienda!AK10</f>
        <v>61439.756833807376</v>
      </c>
      <c r="O12" s="9">
        <f>[1]vivienda!AL10</f>
        <v>67.222873167783675</v>
      </c>
      <c r="P12" s="7">
        <f>[1]vivienda!AM10</f>
        <v>127525.54482323513</v>
      </c>
      <c r="Q12" s="9">
        <f>[1]vivienda!AN10</f>
        <v>70.441748544653223</v>
      </c>
      <c r="R12" s="7">
        <f>[1]vivienda!AO10</f>
        <v>1602.0797088346076</v>
      </c>
      <c r="S12" s="9">
        <f>[1]vivienda!AP10</f>
        <v>31.216344738404747</v>
      </c>
      <c r="T12" s="7">
        <f>Cuadro01!B15-(Cuadro02!D12+Cuadro02!F12+Cuadro02!H12+Cuadro02!J12+Cuadro02!L12+Cuadro02!N12+Cuadro02!P12+Cuadro02!R12)</f>
        <v>134494.59155671438</v>
      </c>
      <c r="U12" s="9">
        <f t="shared" si="0"/>
        <v>91.853415627829776</v>
      </c>
    </row>
    <row r="13" spans="1:21">
      <c r="A13" s="3"/>
      <c r="B13" s="7"/>
      <c r="C13" s="3"/>
      <c r="D13" s="7"/>
      <c r="E13" s="3"/>
      <c r="F13" s="7"/>
      <c r="G13" s="3"/>
      <c r="H13" s="7"/>
      <c r="I13" s="3"/>
      <c r="J13" s="7"/>
      <c r="K13" s="3"/>
      <c r="L13" s="7"/>
      <c r="M13" s="3"/>
      <c r="N13" s="7"/>
      <c r="O13" s="3"/>
      <c r="P13" s="7"/>
      <c r="Q13" s="3"/>
      <c r="R13" s="7"/>
      <c r="S13" s="3"/>
      <c r="T13" s="7"/>
      <c r="U13" s="9"/>
    </row>
    <row r="14" spans="1:21">
      <c r="A14" s="4" t="s">
        <v>74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>
      <c r="A15" s="8" t="s">
        <v>55</v>
      </c>
      <c r="B15" s="7">
        <f t="shared" ref="B15:B19" si="1">+D15+F15+H15+J15+L15+N15+P15+R15+T15</f>
        <v>335305.08063730429</v>
      </c>
      <c r="C15" s="9">
        <f>+B15/$B$5*100</f>
        <v>19.6673338370613</v>
      </c>
      <c r="D15" s="7">
        <f>[1]vivienda!AA12</f>
        <v>51213.915871688558</v>
      </c>
      <c r="E15" s="11">
        <f>[1]vivienda!AB12</f>
        <v>8.2417332893859019</v>
      </c>
      <c r="F15" s="7">
        <f>[1]vivienda!AC12</f>
        <v>48136.808103522642</v>
      </c>
      <c r="G15" s="11">
        <f>[1]vivienda!AD12</f>
        <v>17.294961911571448</v>
      </c>
      <c r="H15" s="7">
        <f>[1]vivienda!AE12</f>
        <v>2048.8174193076075</v>
      </c>
      <c r="I15" s="11">
        <f>[1]vivienda!AF12</f>
        <v>11.958338315392879</v>
      </c>
      <c r="J15" s="7">
        <f>[1]vivienda!AG12</f>
        <v>593.73642138651201</v>
      </c>
      <c r="K15" s="11">
        <f>[1]vivienda!AH12</f>
        <v>25.991385581176093</v>
      </c>
      <c r="L15" s="7">
        <f>[1]vivienda!AI12</f>
        <v>105394.26360827408</v>
      </c>
      <c r="M15" s="11">
        <f>[1]vivienda!AJ12</f>
        <v>29.134493290013907</v>
      </c>
      <c r="N15" s="7">
        <f>[1]vivienda!AK12</f>
        <v>18785.273510308743</v>
      </c>
      <c r="O15" s="11">
        <f>[1]vivienda!AL12</f>
        <v>20.553467716700858</v>
      </c>
      <c r="P15" s="7">
        <f>[1]vivienda!AM12</f>
        <v>51816.094472397272</v>
      </c>
      <c r="Q15" s="11">
        <f>[1]vivienda!AN12</f>
        <v>28.621844372042801</v>
      </c>
      <c r="R15" s="7">
        <f>[1]vivienda!AO12</f>
        <v>1428.8810379213396</v>
      </c>
      <c r="S15" s="11">
        <f>[1]vivienda!AP12</f>
        <v>27.841587920970859</v>
      </c>
      <c r="T15" s="7">
        <f>Cuadro01!B18-(Cuadro02!D15+Cuadro02!F15+Cuadro02!H15+Cuadro02!J15+Cuadro02!L15+Cuadro02!N15+Cuadro02!P15+Cuadro02!R15)</f>
        <v>55887.290192497545</v>
      </c>
      <c r="U15" s="9">
        <f>+T15/T$5*100</f>
        <v>38.16836376055997</v>
      </c>
    </row>
    <row r="16" spans="1:21">
      <c r="A16" s="8" t="s">
        <v>56</v>
      </c>
      <c r="B16" s="7">
        <f t="shared" si="1"/>
        <v>939421.21343683708</v>
      </c>
      <c r="C16" s="9">
        <f>+B16/$B$5*100</f>
        <v>55.101791428757608</v>
      </c>
      <c r="D16" s="7">
        <f>[1]vivienda!AA13</f>
        <v>260265.56753503342</v>
      </c>
      <c r="E16" s="11">
        <f>[1]vivienda!AB13</f>
        <v>41.883916812933919</v>
      </c>
      <c r="F16" s="7">
        <f>[1]vivienda!AC13</f>
        <v>172219.63876418662</v>
      </c>
      <c r="G16" s="11">
        <f>[1]vivienda!AD13</f>
        <v>61.876393765984517</v>
      </c>
      <c r="H16" s="7">
        <f>[1]vivienda!AE13</f>
        <v>12575.162928885364</v>
      </c>
      <c r="I16" s="11">
        <f>[1]vivienda!AF13</f>
        <v>73.397488354827573</v>
      </c>
      <c r="J16" s="7">
        <f>[1]vivienda!AG13</f>
        <v>1068.0531392230719</v>
      </c>
      <c r="K16" s="11">
        <f>[1]vivienda!AH13</f>
        <v>46.755058242689515</v>
      </c>
      <c r="L16" s="7">
        <f>[1]vivienda!AI13</f>
        <v>230167.64906061813</v>
      </c>
      <c r="M16" s="11">
        <f>[1]vivienda!AJ13</f>
        <v>63.626022874060936</v>
      </c>
      <c r="N16" s="7">
        <f>[1]vivienda!AK13</f>
        <v>61713.387322786897</v>
      </c>
      <c r="O16" s="11">
        <f>[1]vivienda!AL13</f>
        <v>67.52225956843732</v>
      </c>
      <c r="P16" s="7">
        <f>[1]vivienda!AM13</f>
        <v>113007.633374923</v>
      </c>
      <c r="Q16" s="11">
        <f>[1]vivienda!AN13</f>
        <v>62.42243704864606</v>
      </c>
      <c r="R16" s="7">
        <f>[1]vivienda!AO13</f>
        <v>2956.2185213929588</v>
      </c>
      <c r="S16" s="11">
        <f>[1]vivienda!AP13</f>
        <v>57.601588720568841</v>
      </c>
      <c r="T16" s="7">
        <f>Cuadro01!B19-(Cuadro02!D16+Cuadro02!F16+Cuadro02!H16+Cuadro02!J16+Cuadro02!L16+Cuadro02!N16+Cuadro02!P16+Cuadro02!R16)</f>
        <v>85447.902789787622</v>
      </c>
      <c r="U16" s="9">
        <f t="shared" ref="U16:U19" si="2">+T16/T$5*100</f>
        <v>58.356857615104062</v>
      </c>
    </row>
    <row r="17" spans="1:21">
      <c r="A17" s="8" t="s">
        <v>57</v>
      </c>
      <c r="B17" s="7">
        <f t="shared" si="1"/>
        <v>303361.7146153202</v>
      </c>
      <c r="C17" s="9">
        <f>+B17/$B$5*100</f>
        <v>17.7936943376546</v>
      </c>
      <c r="D17" s="7">
        <f>[1]vivienda!AA14</f>
        <v>199722.97513615072</v>
      </c>
      <c r="E17" s="11">
        <f>[1]vivienda!AB14</f>
        <v>32.140941867418555</v>
      </c>
      <c r="F17" s="7">
        <f>[1]vivienda!AC14</f>
        <v>49390.539479611121</v>
      </c>
      <c r="G17" s="11">
        <f>[1]vivienda!AD14</f>
        <v>17.74541214396244</v>
      </c>
      <c r="H17" s="7">
        <f>[1]vivienda!AE14</f>
        <v>2012.3764587262094</v>
      </c>
      <c r="I17" s="11">
        <f>[1]vivienda!AF14</f>
        <v>11.745643259667748</v>
      </c>
      <c r="J17" s="7">
        <f>[1]vivienda!AG14</f>
        <v>622.56892244303799</v>
      </c>
      <c r="K17" s="11">
        <f>[1]vivienda!AH14</f>
        <v>27.253556176134406</v>
      </c>
      <c r="L17" s="7">
        <f>[1]vivienda!AI14</f>
        <v>21675.28241378647</v>
      </c>
      <c r="M17" s="11">
        <f>[1]vivienda!AJ14</f>
        <v>5.9917717380781808</v>
      </c>
      <c r="N17" s="7">
        <f>[1]vivienda!AK14</f>
        <v>10068.764785558978</v>
      </c>
      <c r="O17" s="11">
        <f>[1]vivienda!AL14</f>
        <v>11.016503531528279</v>
      </c>
      <c r="P17" s="7">
        <f>[1]vivienda!AM14</f>
        <v>14568.27372542901</v>
      </c>
      <c r="Q17" s="11">
        <f>[1]vivienda!AN14</f>
        <v>8.0471302900042385</v>
      </c>
      <c r="R17" s="7">
        <f>[1]vivienda!AO14</f>
        <v>747.08270693164559</v>
      </c>
      <c r="S17" s="11">
        <f>[1]vivienda!AP14</f>
        <v>14.556823358460273</v>
      </c>
      <c r="T17" s="7">
        <f>Cuadro01!B20-(Cuadro02!D17+Cuadro02!F17+Cuadro02!H17+Cuadro02!J17+Cuadro02!L17+Cuadro02!N17+Cuadro02!P17+Cuadro02!R17)</f>
        <v>4553.8509866830427</v>
      </c>
      <c r="U17" s="9">
        <f t="shared" si="2"/>
        <v>3.110063851233861</v>
      </c>
    </row>
    <row r="18" spans="1:21">
      <c r="A18" s="8" t="s">
        <v>58</v>
      </c>
      <c r="B18" s="7">
        <f t="shared" si="1"/>
        <v>121841.13563784947</v>
      </c>
      <c r="C18" s="9">
        <f>+B18/$B$5*100</f>
        <v>7.1465970188155081</v>
      </c>
      <c r="D18" s="7">
        <f>[1]vivienda!AA15</f>
        <v>107581.87598252023</v>
      </c>
      <c r="E18" s="11">
        <f>[1]vivienda!AB15</f>
        <v>17.31289462108629</v>
      </c>
      <c r="F18" s="7">
        <f>[1]vivienda!AC15</f>
        <v>8581.5138809265845</v>
      </c>
      <c r="G18" s="11">
        <f>[1]vivienda!AD15</f>
        <v>3.0832321784830983</v>
      </c>
      <c r="H18" s="7">
        <f>[1]vivienda!AE15</f>
        <v>496.60402151257608</v>
      </c>
      <c r="I18" s="11">
        <f>[1]vivienda!AF15</f>
        <v>2.8985300701118351</v>
      </c>
      <c r="J18" s="7">
        <f>[1]vivienda!AG15</f>
        <v>0</v>
      </c>
      <c r="K18" s="11">
        <f>[1]vivienda!AH15</f>
        <v>0</v>
      </c>
      <c r="L18" s="7">
        <f>[1]vivienda!AI15</f>
        <v>3783.4838812022267</v>
      </c>
      <c r="M18" s="11">
        <f>[1]vivienda!AJ15</f>
        <v>1.0458812650322302</v>
      </c>
      <c r="N18" s="7">
        <f>[1]vivienda!AK15</f>
        <v>562.661426449592</v>
      </c>
      <c r="O18" s="11">
        <f>[1]vivienda!AL15</f>
        <v>0.61562284188293803</v>
      </c>
      <c r="P18" s="7">
        <f>[1]vivienda!AM15</f>
        <v>834.99644523837992</v>
      </c>
      <c r="Q18" s="11">
        <f>[1]vivienda!AN15</f>
        <v>0.4612300203280098</v>
      </c>
      <c r="R18" s="7">
        <f>[1]vivienda!AO15</f>
        <v>0</v>
      </c>
      <c r="S18" s="11">
        <f>[1]vivienda!AP15</f>
        <v>0</v>
      </c>
      <c r="T18" s="7">
        <f>Cuadro01!B21-(Cuadro02!D18+Cuadro02!F18+Cuadro02!H18+Cuadro02!J18+Cuadro02!L18+Cuadro02!N18+Cuadro02!P18+Cuadro02!R18)</f>
        <v>-1.3096723705530167E-10</v>
      </c>
      <c r="U18" s="9">
        <f t="shared" si="2"/>
        <v>-8.9444400102857287E-14</v>
      </c>
    </row>
    <row r="19" spans="1:21">
      <c r="A19" s="8" t="s">
        <v>59</v>
      </c>
      <c r="B19" s="7">
        <f t="shared" si="1"/>
        <v>4954.1073388390096</v>
      </c>
      <c r="C19" s="9">
        <f>+B19/$B$5*100</f>
        <v>0.29058337771796394</v>
      </c>
      <c r="D19" s="7">
        <f>[1]vivienda!AA16</f>
        <v>2613.0593655564858</v>
      </c>
      <c r="E19" s="11">
        <f>[1]vivienda!AB16</f>
        <v>0.42051340917193636</v>
      </c>
      <c r="F19" s="7">
        <f>[1]vivienda!AC16</f>
        <v>0</v>
      </c>
      <c r="G19" s="11">
        <f>[1]vivienda!AD16</f>
        <v>0</v>
      </c>
      <c r="H19" s="7">
        <f>[1]vivienda!AE16</f>
        <v>0</v>
      </c>
      <c r="I19" s="11">
        <f>[1]vivienda!AF16</f>
        <v>0</v>
      </c>
      <c r="J19" s="7">
        <f>[1]vivienda!AG16</f>
        <v>0</v>
      </c>
      <c r="K19" s="11">
        <f>[1]vivienda!AH16</f>
        <v>0</v>
      </c>
      <c r="L19" s="7">
        <f>[1]vivienda!AI16</f>
        <v>730.12465967355206</v>
      </c>
      <c r="M19" s="11">
        <f>[1]vivienda!AJ16</f>
        <v>0.20183083281643446</v>
      </c>
      <c r="N19" s="7">
        <f>[1]vivienda!AK16</f>
        <v>267.01328480576797</v>
      </c>
      <c r="O19" s="11">
        <f>[1]vivienda!AL16</f>
        <v>0.29214634145060187</v>
      </c>
      <c r="P19" s="7">
        <f>[1]vivienda!AM16</f>
        <v>809.88345919166682</v>
      </c>
      <c r="Q19" s="11">
        <f>[1]vivienda!AN16</f>
        <v>0.44735826897999564</v>
      </c>
      <c r="R19" s="7">
        <f>[1]vivienda!AO16</f>
        <v>0</v>
      </c>
      <c r="S19" s="11">
        <f>[1]vivienda!AP16</f>
        <v>0</v>
      </c>
      <c r="T19" s="7">
        <f>Cuadro01!B22-(Cuadro02!D19+Cuadro02!F19+Cuadro02!H19+Cuadro02!J19+Cuadro02!L19+Cuadro02!N19+Cuadro02!P19+Cuadro02!R19)</f>
        <v>534.02656961153662</v>
      </c>
      <c r="U19" s="9">
        <f t="shared" si="2"/>
        <v>0.36471477318958267</v>
      </c>
    </row>
    <row r="20" spans="1:21">
      <c r="A20" s="3"/>
      <c r="B20" s="7"/>
      <c r="C20" s="3"/>
      <c r="D20" s="7"/>
      <c r="E20" s="3"/>
      <c r="F20" s="7"/>
      <c r="G20" s="3"/>
      <c r="H20" s="7"/>
      <c r="I20" s="3"/>
      <c r="J20" s="7"/>
      <c r="K20" s="3"/>
      <c r="L20" s="7"/>
      <c r="M20" s="3"/>
      <c r="N20" s="7"/>
      <c r="O20" s="3"/>
      <c r="P20" s="7"/>
      <c r="Q20" s="3"/>
      <c r="R20" s="7"/>
      <c r="S20" s="3"/>
      <c r="T20" s="7"/>
      <c r="U20" s="9"/>
    </row>
    <row r="21" spans="1:21">
      <c r="A21" s="30" t="s">
        <v>75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>
      <c r="A22" s="8" t="s">
        <v>60</v>
      </c>
      <c r="B22" s="7">
        <f>+D22+F22+H22+J22+L22+N22+P22+R22+T22</f>
        <v>1141754.1571454753</v>
      </c>
      <c r="C22" s="9">
        <f>+B22/$B$5*100</f>
        <v>66.969638890507028</v>
      </c>
      <c r="D22" s="7">
        <f>[1]vivienda!AA18</f>
        <v>374341.34290902846</v>
      </c>
      <c r="E22" s="11">
        <f>[1]vivienda!AB18</f>
        <v>60.241859169224298</v>
      </c>
      <c r="F22" s="7">
        <f>[1]vivienda!AC18</f>
        <v>184420.33399343741</v>
      </c>
      <c r="G22" s="11">
        <f>[1]vivienda!AD18</f>
        <v>66.259953199979108</v>
      </c>
      <c r="H22" s="7">
        <f>[1]vivienda!AE18</f>
        <v>12867.995532150038</v>
      </c>
      <c r="I22" s="11">
        <f>[1]vivienda!AF18</f>
        <v>75.106665222720281</v>
      </c>
      <c r="J22" s="7">
        <f>[1]vivienda!AG18</f>
        <v>1522.7790688315467</v>
      </c>
      <c r="K22" s="11">
        <f>[1]vivienda!AH18</f>
        <v>66.661125218693115</v>
      </c>
      <c r="L22" s="7">
        <f>[1]vivienda!AI18</f>
        <v>262235.76172088581</v>
      </c>
      <c r="M22" s="11">
        <f>[1]vivienda!AJ18</f>
        <v>72.490719880688459</v>
      </c>
      <c r="N22" s="7">
        <f>[1]vivienda!AK18</f>
        <v>63679.547338353055</v>
      </c>
      <c r="O22" s="11">
        <f>[1]vivienda!AL18</f>
        <v>69.673487570714244</v>
      </c>
      <c r="P22" s="7">
        <f>[1]vivienda!AM18</f>
        <v>124594.16665517478</v>
      </c>
      <c r="Q22" s="11">
        <f>[1]vivienda!AN18</f>
        <v>68.822532535107726</v>
      </c>
      <c r="R22" s="7">
        <f>[1]vivienda!AO18</f>
        <v>3401.7850733472342</v>
      </c>
      <c r="S22" s="11">
        <f>[1]vivienda!AP18</f>
        <v>66.283403372490696</v>
      </c>
      <c r="T22" s="7">
        <f>Cuadro01!B25-(Cuadro02!D22+Cuadro02!F22+Cuadro02!H22+Cuadro02!J22+Cuadro02!L22+Cuadro02!N22+Cuadro02!P22+Cuadro02!R22)</f>
        <v>114690.44485426694</v>
      </c>
      <c r="U22" s="9">
        <f t="shared" ref="U22:U23" si="3">+T22/T$5*100</f>
        <v>78.328124408611188</v>
      </c>
    </row>
    <row r="23" spans="1:21">
      <c r="A23" s="8" t="s">
        <v>61</v>
      </c>
      <c r="B23" s="7">
        <f>+D23+F23+H23+J23+L23+N23+P23+R23+T23</f>
        <v>563129.09452067933</v>
      </c>
      <c r="C23" s="9">
        <f>+B23/$B$5*100</f>
        <v>33.030361109500213</v>
      </c>
      <c r="D23" s="7">
        <f>[1]vivienda!AA19</f>
        <v>247056.05098191823</v>
      </c>
      <c r="E23" s="11">
        <f>[1]vivienda!AB19</f>
        <v>39.758140830771865</v>
      </c>
      <c r="F23" s="7">
        <f>[1]vivienda!AC19</f>
        <v>93908.166234809236</v>
      </c>
      <c r="G23" s="11">
        <f>[1]vivienda!AD19</f>
        <v>33.740046800022284</v>
      </c>
      <c r="H23" s="7">
        <f>[1]vivienda!AE19</f>
        <v>4264.9652962817154</v>
      </c>
      <c r="I23" s="11">
        <f>[1]vivienda!AF19</f>
        <v>24.893334777279737</v>
      </c>
      <c r="J23" s="7">
        <f>[1]vivienda!AG19</f>
        <v>761.5794142210749</v>
      </c>
      <c r="K23" s="11">
        <f>[1]vivienda!AH19</f>
        <v>33.338874781306885</v>
      </c>
      <c r="L23" s="7">
        <f>[1]vivienda!AI19</f>
        <v>99515.041902667304</v>
      </c>
      <c r="M23" s="11">
        <f>[1]vivienda!AJ19</f>
        <v>27.509280119312862</v>
      </c>
      <c r="N23" s="7">
        <f>[1]vivienda!AK19</f>
        <v>27717.552991556964</v>
      </c>
      <c r="O23" s="11">
        <f>[1]vivienda!AL19</f>
        <v>30.326512429285799</v>
      </c>
      <c r="P23" s="7">
        <f>[1]vivienda!AM19</f>
        <v>56442.714822004549</v>
      </c>
      <c r="Q23" s="11">
        <f>[1]vivienda!AN19</f>
        <v>31.177467464893379</v>
      </c>
      <c r="R23" s="7">
        <f>[1]vivienda!AO19</f>
        <v>1730.3971928987094</v>
      </c>
      <c r="S23" s="11">
        <f>[1]vivienda!AP19</f>
        <v>33.716596627509276</v>
      </c>
      <c r="T23" s="7">
        <f>Cuadro01!B26-(Cuadro02!D23+Cuadro02!F23+Cuadro02!H23+Cuadro02!J23+Cuadro02!L23+Cuadro02!N23+Cuadro02!P23+Cuadro02!R23)</f>
        <v>31732.625684321625</v>
      </c>
      <c r="U23" s="9">
        <f t="shared" si="3"/>
        <v>21.671875591482305</v>
      </c>
    </row>
    <row r="24" spans="1:21">
      <c r="A24" s="3"/>
      <c r="B24" s="7"/>
      <c r="C24" s="3"/>
      <c r="D24" s="7"/>
      <c r="E24" s="3"/>
      <c r="F24" s="7"/>
      <c r="G24" s="3"/>
      <c r="H24" s="7"/>
      <c r="I24" s="3"/>
      <c r="J24" s="7"/>
      <c r="K24" s="3"/>
      <c r="L24" s="7"/>
      <c r="M24" s="3"/>
      <c r="N24" s="7"/>
      <c r="O24" s="3"/>
      <c r="P24" s="7"/>
      <c r="Q24" s="3"/>
      <c r="R24" s="7"/>
      <c r="S24" s="3"/>
      <c r="T24" s="7"/>
      <c r="U24" s="9"/>
    </row>
    <row r="25" spans="1:21">
      <c r="A25" s="4" t="s">
        <v>62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>
      <c r="A26" s="8" t="s">
        <v>63</v>
      </c>
      <c r="B26" s="7">
        <f t="shared" ref="B26:B31" si="4">+D26+F26+H26+J26+L26+N26+P26+R26+T26</f>
        <v>339025.72868311929</v>
      </c>
      <c r="C26" s="9">
        <f t="shared" ref="C26:C31" si="5">+B26/$B$5*100</f>
        <v>19.885568607223959</v>
      </c>
      <c r="D26" s="7">
        <f>[1]vivienda!AA21</f>
        <v>40516.954482538989</v>
      </c>
      <c r="E26" s="11">
        <f>[1]vivienda!AB21</f>
        <v>6.5202968150278462</v>
      </c>
      <c r="F26" s="7">
        <f>[1]vivienda!AC21</f>
        <v>42114.124645341035</v>
      </c>
      <c r="G26" s="11">
        <f>[1]vivienda!AD21</f>
        <v>15.131085968848115</v>
      </c>
      <c r="H26" s="7">
        <f>[1]vivienda!AE21</f>
        <v>1638.3560205371036</v>
      </c>
      <c r="I26" s="11">
        <f>[1]vivienda!AF21</f>
        <v>9.5625971304287916</v>
      </c>
      <c r="J26" s="7">
        <f>[1]vivienda!AG21</f>
        <v>167.46323322396</v>
      </c>
      <c r="K26" s="11">
        <f>[1]vivienda!AH21</f>
        <v>7.3308648562101535</v>
      </c>
      <c r="L26" s="7">
        <f>[1]vivienda!AI21</f>
        <v>106144.40886822002</v>
      </c>
      <c r="M26" s="11">
        <f>[1]vivienda!AJ21</f>
        <v>29.341858485179188</v>
      </c>
      <c r="N26" s="7">
        <f>[1]vivienda!AK21</f>
        <v>24845.527007873025</v>
      </c>
      <c r="O26" s="11">
        <f>[1]vivienda!AL21</f>
        <v>27.184152361715846</v>
      </c>
      <c r="P26" s="7">
        <f>[1]vivienda!AM21</f>
        <v>58504.773869373748</v>
      </c>
      <c r="Q26" s="11">
        <f>[1]vivienda!AN21</f>
        <v>32.316494513163185</v>
      </c>
      <c r="R26" s="7">
        <f>[1]vivienda!AO21</f>
        <v>781.85591366971539</v>
      </c>
      <c r="S26" s="11">
        <f>[1]vivienda!AP21</f>
        <v>15.234375419827444</v>
      </c>
      <c r="T26" s="7">
        <f>Cuadro01!B29-(Cuadro02!D26+Cuadro02!F26+Cuadro02!H26+Cuadro02!J26+Cuadro02!L26+Cuadro02!N26+Cuadro02!P26+Cuadro02!R26)</f>
        <v>64312.264642341703</v>
      </c>
      <c r="U26" s="9">
        <f t="shared" ref="U26:U31" si="6">+T26/T$5*100</f>
        <v>43.922221003726925</v>
      </c>
    </row>
    <row r="27" spans="1:21">
      <c r="A27" s="8" t="s">
        <v>64</v>
      </c>
      <c r="B27" s="7">
        <f t="shared" si="4"/>
        <v>335733.9901563981</v>
      </c>
      <c r="C27" s="9">
        <f t="shared" si="5"/>
        <v>19.692491543237058</v>
      </c>
      <c r="D27" s="7">
        <f>[1]vivienda!AA22</f>
        <v>62738.875177446804</v>
      </c>
      <c r="E27" s="11">
        <f>[1]vivienda!AB22</f>
        <v>10.096417492934462</v>
      </c>
      <c r="F27" s="7">
        <f>[1]vivienda!AC22</f>
        <v>53849.394557220534</v>
      </c>
      <c r="G27" s="11">
        <f>[1]vivienda!AD22</f>
        <v>19.347423822232159</v>
      </c>
      <c r="H27" s="7">
        <f>[1]vivienda!AE22</f>
        <v>3605.0891347839461</v>
      </c>
      <c r="I27" s="11">
        <f>[1]vivienda!AF22</f>
        <v>21.041833754743571</v>
      </c>
      <c r="J27" s="7">
        <f>[1]vivienda!AG22</f>
        <v>1068.0531392230719</v>
      </c>
      <c r="K27" s="11">
        <f>[1]vivienda!AH22</f>
        <v>46.755058242689515</v>
      </c>
      <c r="L27" s="7">
        <f>[1]vivienda!AI22</f>
        <v>101777.50602501587</v>
      </c>
      <c r="M27" s="11">
        <f>[1]vivienda!AJ22</f>
        <v>28.134700740272415</v>
      </c>
      <c r="N27" s="7">
        <f>[1]vivienda!AK22</f>
        <v>22529.128922817792</v>
      </c>
      <c r="O27" s="11">
        <f>[1]vivienda!AL22</f>
        <v>24.649719566043022</v>
      </c>
      <c r="P27" s="7">
        <f>[1]vivienda!AM22</f>
        <v>47232.708203405695</v>
      </c>
      <c r="Q27" s="11">
        <f>[1]vivienda!AN22</f>
        <v>26.090102645388395</v>
      </c>
      <c r="R27" s="7">
        <f>[1]vivienda!AO22</f>
        <v>929.04264744503496</v>
      </c>
      <c r="S27" s="11">
        <f>[1]vivienda!AP22</f>
        <v>18.102292538503409</v>
      </c>
      <c r="T27" s="7">
        <f>Cuadro01!B30-(Cuadro02!D27+Cuadro02!F27+Cuadro02!H27+Cuadro02!J27+Cuadro02!L27+Cuadro02!N27+Cuadro02!P27+Cuadro02!R27)</f>
        <v>42004.192349039309</v>
      </c>
      <c r="U27" s="9">
        <f t="shared" si="6"/>
        <v>28.686867578021957</v>
      </c>
    </row>
    <row r="28" spans="1:21">
      <c r="A28" s="8" t="s">
        <v>65</v>
      </c>
      <c r="B28" s="7">
        <f t="shared" si="4"/>
        <v>337518.22660430404</v>
      </c>
      <c r="C28" s="9">
        <f t="shared" si="5"/>
        <v>19.797146008354378</v>
      </c>
      <c r="D28" s="7">
        <f>[1]vivienda!AA23</f>
        <v>119534.78621778621</v>
      </c>
      <c r="E28" s="11">
        <f>[1]vivienda!AB23</f>
        <v>19.236447946667703</v>
      </c>
      <c r="F28" s="7">
        <f>[1]vivienda!AC23</f>
        <v>64160.607321422751</v>
      </c>
      <c r="G28" s="11">
        <f>[1]vivienda!AD23</f>
        <v>23.052115492595249</v>
      </c>
      <c r="H28" s="7">
        <f>[1]vivienda!AE23</f>
        <v>3100.679009528028</v>
      </c>
      <c r="I28" s="11">
        <f>[1]vivienda!AF23</f>
        <v>18.097741777256172</v>
      </c>
      <c r="J28" s="7">
        <f>[1]vivienda!AG23</f>
        <v>0</v>
      </c>
      <c r="K28" s="11">
        <f>[1]vivienda!AH23</f>
        <v>0</v>
      </c>
      <c r="L28" s="7">
        <f>[1]vivienda!AI23</f>
        <v>71757.482873698624</v>
      </c>
      <c r="M28" s="11">
        <f>[1]vivienda!AJ23</f>
        <v>19.836164054074139</v>
      </c>
      <c r="N28" s="7">
        <f>[1]vivienda!AK23</f>
        <v>17452.011257287944</v>
      </c>
      <c r="O28" s="11">
        <f>[1]vivienda!AL23</f>
        <v>19.094710000965666</v>
      </c>
      <c r="P28" s="7">
        <f>[1]vivienda!AM23</f>
        <v>39695.126132994585</v>
      </c>
      <c r="Q28" s="11">
        <f>[1]vivienda!AN23</f>
        <v>21.926541050144419</v>
      </c>
      <c r="R28" s="7">
        <f>[1]vivienda!AO23</f>
        <v>1101.8604769042342</v>
      </c>
      <c r="S28" s="11">
        <f>[1]vivienda!AP23</f>
        <v>21.46962870261067</v>
      </c>
      <c r="T28" s="7">
        <f>Cuadro01!B31-(Cuadro02!D28+Cuadro02!F28+Cuadro02!H28+Cuadro02!J28+Cuadro02!L28+Cuadro02!N28+Cuadro02!P28+Cuadro02!R28)</f>
        <v>20715.673314681626</v>
      </c>
      <c r="U28" s="9">
        <f t="shared" si="6"/>
        <v>14.147820584899943</v>
      </c>
    </row>
    <row r="29" spans="1:21">
      <c r="A29" s="8" t="s">
        <v>66</v>
      </c>
      <c r="B29" s="7">
        <f t="shared" si="4"/>
        <v>334005.64096735691</v>
      </c>
      <c r="C29" s="9">
        <f t="shared" si="5"/>
        <v>19.591115147677289</v>
      </c>
      <c r="D29" s="7">
        <f>[1]vivienda!AA24</f>
        <v>164886.75635272733</v>
      </c>
      <c r="E29" s="11">
        <f>[1]vivienda!AB24</f>
        <v>26.534832294719621</v>
      </c>
      <c r="F29" s="7">
        <f>[1]vivienda!AC24</f>
        <v>63531.716602732158</v>
      </c>
      <c r="G29" s="11">
        <f>[1]vivienda!AD24</f>
        <v>22.82616280784508</v>
      </c>
      <c r="H29" s="7">
        <f>[1]vivienda!AE24</f>
        <v>4655.5612184417478</v>
      </c>
      <c r="I29" s="11">
        <f>[1]vivienda!AF24</f>
        <v>27.173127079797858</v>
      </c>
      <c r="J29" s="7">
        <f>[1]vivienda!AG24</f>
        <v>821.28926599605097</v>
      </c>
      <c r="K29" s="11">
        <f>[1]vivienda!AH24</f>
        <v>35.952731241138217</v>
      </c>
      <c r="L29" s="7">
        <f>[1]vivienda!AI24</f>
        <v>46685.952759979882</v>
      </c>
      <c r="M29" s="11">
        <f>[1]vivienda!AJ24</f>
        <v>12.905556060232851</v>
      </c>
      <c r="N29" s="7">
        <f>[1]vivienda!AK24</f>
        <v>15582.146516909344</v>
      </c>
      <c r="O29" s="11">
        <f>[1]vivienda!AL24</f>
        <v>17.048841222165162</v>
      </c>
      <c r="P29" s="7">
        <f>[1]vivienda!AM24</f>
        <v>23334.177201358038</v>
      </c>
      <c r="Q29" s="11">
        <f>[1]vivienda!AN24</f>
        <v>12.889184242990671</v>
      </c>
      <c r="R29" s="7">
        <f>[1]vivienda!AO24</f>
        <v>1489.7485169715997</v>
      </c>
      <c r="S29" s="11">
        <f>[1]vivienda!AP24</f>
        <v>29.027583972798205</v>
      </c>
      <c r="T29" s="7">
        <f>Cuadro01!B32-(Cuadro02!D29+Cuadro02!F29+Cuadro02!H29+Cuadro02!J29+Cuadro02!L29+Cuadro02!N29+Cuadro02!P29+Cuadro02!R29)</f>
        <v>13018.292532240739</v>
      </c>
      <c r="U29" s="9">
        <f t="shared" si="6"/>
        <v>8.8908752455249527</v>
      </c>
    </row>
    <row r="30" spans="1:21">
      <c r="A30" s="8" t="s">
        <v>67</v>
      </c>
      <c r="B30" s="7">
        <f t="shared" si="4"/>
        <v>339981.09704966843</v>
      </c>
      <c r="C30" s="9">
        <f t="shared" si="5"/>
        <v>19.941605779600163</v>
      </c>
      <c r="D30" s="7">
        <f>[1]vivienda!AA25</f>
        <v>221756.62326367575</v>
      </c>
      <c r="E30" s="11">
        <f>[1]vivienda!AB25</f>
        <v>35.686764290257848</v>
      </c>
      <c r="F30" s="7">
        <f>[1]vivienda!AC25</f>
        <v>51263.66190934019</v>
      </c>
      <c r="G30" s="11">
        <f>[1]vivienda!AD25</f>
        <v>18.4184019485254</v>
      </c>
      <c r="H30" s="7">
        <f>[1]vivienda!AE25</f>
        <v>4133.2754451409401</v>
      </c>
      <c r="I30" s="11">
        <f>[1]vivienda!AF25</f>
        <v>24.124700257773689</v>
      </c>
      <c r="J30" s="7">
        <f>[1]vivienda!AG25</f>
        <v>227.55284460953899</v>
      </c>
      <c r="K30" s="11">
        <f>[1]vivienda!AH25</f>
        <v>9.9613456599621273</v>
      </c>
      <c r="L30" s="7">
        <f>[1]vivienda!AI25</f>
        <v>34516.500060585488</v>
      </c>
      <c r="M30" s="11">
        <f>[1]vivienda!AJ25</f>
        <v>9.5415130290918917</v>
      </c>
      <c r="N30" s="7">
        <f>[1]vivienda!AK25</f>
        <v>10341.147546674059</v>
      </c>
      <c r="O30" s="11">
        <f>[1]vivienda!AL25</f>
        <v>11.314524759917232</v>
      </c>
      <c r="P30" s="7">
        <f>[1]vivienda!AM25</f>
        <v>11074.040137796434</v>
      </c>
      <c r="Q30" s="11">
        <f>[1]vivienda!AN25</f>
        <v>6.117007787273721</v>
      </c>
      <c r="R30" s="7">
        <f>[1]vivienda!AO25</f>
        <v>829.67471125535997</v>
      </c>
      <c r="S30" s="11">
        <f>[1]vivienda!AP25</f>
        <v>16.166119366260251</v>
      </c>
      <c r="T30" s="7">
        <f>Cuadro01!B33-(Cuadro02!D30+Cuadro02!F30+Cuadro02!H30+Cuadro02!J30+Cuadro02!L30+Cuadro02!N30+Cuadro02!P30+Cuadro02!R30)</f>
        <v>5838.6211305906181</v>
      </c>
      <c r="U30" s="9">
        <f t="shared" si="6"/>
        <v>3.9875008146734352</v>
      </c>
    </row>
    <row r="31" spans="1:21">
      <c r="A31" s="12" t="s">
        <v>68</v>
      </c>
      <c r="B31" s="13">
        <f t="shared" si="4"/>
        <v>18618.568205235792</v>
      </c>
      <c r="C31" s="24">
        <f t="shared" si="5"/>
        <v>1.0920729139101764</v>
      </c>
      <c r="D31" s="13">
        <f>[1]vivienda!AA26</f>
        <v>11963.398396774022</v>
      </c>
      <c r="E31" s="14">
        <f>[1]vivienda!AB26</f>
        <v>1.92524116038908</v>
      </c>
      <c r="F31" s="13">
        <f>[1]vivienda!AC26</f>
        <v>3408.9951921923011</v>
      </c>
      <c r="G31" s="14">
        <f>[1]vivienda!AD26</f>
        <v>1.2248099599562248</v>
      </c>
      <c r="H31" s="13">
        <f>[1]vivienda!AE26</f>
        <v>0</v>
      </c>
      <c r="I31" s="14">
        <f>[1]vivienda!AF26</f>
        <v>0</v>
      </c>
      <c r="J31" s="13">
        <f>[1]vivienda!AG26</f>
        <v>0</v>
      </c>
      <c r="K31" s="14">
        <f>[1]vivienda!AH26</f>
        <v>0</v>
      </c>
      <c r="L31" s="13">
        <f>[1]vivienda!AI26</f>
        <v>868.95303605945594</v>
      </c>
      <c r="M31" s="14">
        <f>[1]vivienda!AJ26</f>
        <v>0.24020763115255481</v>
      </c>
      <c r="N31" s="13">
        <f>[1]vivienda!AK26</f>
        <v>647.13907834766565</v>
      </c>
      <c r="O31" s="14">
        <f>[1]vivienda!AL26</f>
        <v>0.70805208919290774</v>
      </c>
      <c r="P31" s="13">
        <f>[1]vivienda!AM26</f>
        <v>1196.0559322508029</v>
      </c>
      <c r="Q31" s="14">
        <f>[1]vivienda!AN26</f>
        <v>0.66066976104070019</v>
      </c>
      <c r="R31" s="13">
        <f>[1]vivienda!AO26</f>
        <v>0</v>
      </c>
      <c r="S31" s="14">
        <f>[1]vivienda!AP26</f>
        <v>0</v>
      </c>
      <c r="T31" s="13">
        <f>Cuadro01!B34-(Cuadro02!D31+Cuadro02!F31+Cuadro02!H31+Cuadro02!J31+Cuadro02!L31+Cuadro02!N31+Cuadro02!P31+Cuadro02!R31)</f>
        <v>534.02656961154571</v>
      </c>
      <c r="U31" s="24">
        <f t="shared" si="6"/>
        <v>0.36471477318958889</v>
      </c>
    </row>
    <row r="32" spans="1:21">
      <c r="A32" s="1" t="s">
        <v>78</v>
      </c>
    </row>
    <row r="33" spans="1:1">
      <c r="A33" s="28" t="s">
        <v>27</v>
      </c>
    </row>
    <row r="34" spans="1:1">
      <c r="A34" s="28" t="s">
        <v>28</v>
      </c>
    </row>
  </sheetData>
  <mergeCells count="12">
    <mergeCell ref="A1:U1"/>
    <mergeCell ref="P3:Q3"/>
    <mergeCell ref="R3:S3"/>
    <mergeCell ref="F3:G3"/>
    <mergeCell ref="H3:I3"/>
    <mergeCell ref="J3:K3"/>
    <mergeCell ref="L3:M3"/>
    <mergeCell ref="B3:C3"/>
    <mergeCell ref="D3:E3"/>
    <mergeCell ref="T3:U3"/>
    <mergeCell ref="A3:A4"/>
    <mergeCell ref="N3:O3"/>
  </mergeCells>
  <phoneticPr fontId="2" type="noConversion"/>
  <printOptions horizontalCentered="1" verticalCentered="1"/>
  <pageMargins left="0.54" right="0" top="0" bottom="0" header="0" footer="0"/>
  <pageSetup paperSize="9" scale="71" orientation="landscape" r:id="rId1"/>
  <headerFooter alignWithMargins="0">
    <oddFooter>&amp;L&amp;Z&amp;F+&amp;F+&amp;A&amp;R&amp;D+&amp;T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:S34"/>
  <sheetViews>
    <sheetView topLeftCell="A25" workbookViewId="0">
      <selection activeCell="A32" sqref="A32"/>
    </sheetView>
  </sheetViews>
  <sheetFormatPr baseColWidth="10" defaultRowHeight="12.75"/>
  <cols>
    <col min="1" max="1" width="19.28515625" customWidth="1"/>
    <col min="2" max="2" width="9" bestFit="1" customWidth="1"/>
    <col min="3" max="3" width="6" bestFit="1" customWidth="1"/>
    <col min="4" max="4" width="9" bestFit="1" customWidth="1"/>
    <col min="5" max="5" width="5.140625" bestFit="1" customWidth="1"/>
    <col min="6" max="6" width="6" bestFit="1" customWidth="1"/>
    <col min="7" max="7" width="5.140625" bestFit="1" customWidth="1"/>
    <col min="8" max="8" width="6.85546875" bestFit="1" customWidth="1"/>
    <col min="9" max="9" width="6" bestFit="1" customWidth="1"/>
    <col min="10" max="10" width="6.85546875" bestFit="1" customWidth="1"/>
    <col min="11" max="11" width="6" bestFit="1" customWidth="1"/>
    <col min="12" max="12" width="6.85546875" bestFit="1" customWidth="1"/>
    <col min="13" max="13" width="5.140625" bestFit="1" customWidth="1"/>
    <col min="14" max="14" width="7.7109375" bestFit="1" customWidth="1"/>
    <col min="15" max="15" width="5.140625" bestFit="1" customWidth="1"/>
    <col min="16" max="16" width="6.85546875" bestFit="1" customWidth="1"/>
    <col min="17" max="17" width="5.140625" bestFit="1" customWidth="1"/>
    <col min="18" max="18" width="6" bestFit="1" customWidth="1"/>
    <col min="19" max="19" width="5.140625" bestFit="1" customWidth="1"/>
  </cols>
  <sheetData>
    <row r="1" spans="1:19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6.75" customHeight="1">
      <c r="A3" s="40" t="s">
        <v>0</v>
      </c>
      <c r="B3" s="36" t="s">
        <v>1</v>
      </c>
      <c r="C3" s="36">
        <v>0</v>
      </c>
      <c r="D3" s="36" t="s">
        <v>5</v>
      </c>
      <c r="E3" s="36">
        <v>0</v>
      </c>
      <c r="F3" s="36" t="s">
        <v>21</v>
      </c>
      <c r="G3" s="36">
        <v>0</v>
      </c>
      <c r="H3" s="36" t="s">
        <v>22</v>
      </c>
      <c r="I3" s="36">
        <v>0</v>
      </c>
      <c r="J3" s="36" t="s">
        <v>23</v>
      </c>
      <c r="K3" s="36">
        <v>0</v>
      </c>
      <c r="L3" s="36" t="s">
        <v>24</v>
      </c>
      <c r="M3" s="36">
        <v>0</v>
      </c>
      <c r="N3" s="36" t="s">
        <v>25</v>
      </c>
      <c r="O3" s="36">
        <v>0</v>
      </c>
      <c r="P3" s="36" t="s">
        <v>26</v>
      </c>
      <c r="Q3" s="36">
        <v>0</v>
      </c>
      <c r="R3" s="36" t="s">
        <v>13</v>
      </c>
      <c r="S3" s="36">
        <v>0</v>
      </c>
    </row>
    <row r="4" spans="1:19">
      <c r="A4" s="40"/>
      <c r="B4" s="5" t="s">
        <v>3</v>
      </c>
      <c r="C4" s="5" t="s">
        <v>4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3</v>
      </c>
      <c r="I4" s="5" t="s">
        <v>4</v>
      </c>
      <c r="J4" s="5" t="s">
        <v>3</v>
      </c>
      <c r="K4" s="5" t="s">
        <v>4</v>
      </c>
      <c r="L4" s="5" t="s">
        <v>3</v>
      </c>
      <c r="M4" s="5" t="s">
        <v>4</v>
      </c>
      <c r="N4" s="5" t="s">
        <v>3</v>
      </c>
      <c r="O4" s="5" t="s">
        <v>4</v>
      </c>
      <c r="P4" s="5" t="s">
        <v>3</v>
      </c>
      <c r="Q4" s="5" t="s">
        <v>4</v>
      </c>
      <c r="R4" s="5" t="s">
        <v>3</v>
      </c>
      <c r="S4" s="5" t="s">
        <v>4</v>
      </c>
    </row>
    <row r="5" spans="1:19">
      <c r="A5" s="4" t="s">
        <v>49</v>
      </c>
      <c r="B5" s="6">
        <f>[1]vivienda!AQ5</f>
        <v>1704883.2516660311</v>
      </c>
      <c r="C5" s="27">
        <f>+E5+G5+I5+K5+M5+O5+Q5+S5</f>
        <v>100.00000000000443</v>
      </c>
      <c r="D5" s="6">
        <f>[1]vivienda!AS5</f>
        <v>1362305.1408363562</v>
      </c>
      <c r="E5" s="27">
        <f>+D5/$B$5*100</f>
        <v>79.906066266126814</v>
      </c>
      <c r="F5" s="6">
        <f>[1]vivienda!AU5</f>
        <v>4481.1555120522262</v>
      </c>
      <c r="G5" s="27">
        <f>+F5/$B$5*100</f>
        <v>0.26284236810193251</v>
      </c>
      <c r="H5" s="6">
        <f>[1]vivienda!AW5</f>
        <v>10607.682669129485</v>
      </c>
      <c r="I5" s="27">
        <f>+H5/$B$5*100</f>
        <v>0.62219408037257318</v>
      </c>
      <c r="J5" s="6">
        <f>[1]vivienda!AY5</f>
        <v>23710.779690752221</v>
      </c>
      <c r="K5" s="27">
        <f>+J5/$B$5*100</f>
        <v>1.3907567962546279</v>
      </c>
      <c r="L5" s="6">
        <f>[1]vivienda!BA5</f>
        <v>74116.123792005674</v>
      </c>
      <c r="M5" s="27">
        <f>+L5/$B$5*100</f>
        <v>4.3472844090396547</v>
      </c>
      <c r="N5" s="6">
        <f>[1]vivienda!BC5</f>
        <v>150287.64334014035</v>
      </c>
      <c r="O5" s="27">
        <f>+N5/$B$5*100</f>
        <v>8.8151281440108917</v>
      </c>
      <c r="P5" s="6">
        <f>[1]vivienda!BE5</f>
        <v>72367.855444703833</v>
      </c>
      <c r="Q5" s="27">
        <f>+P5/$B$5*100</f>
        <v>4.2447396544006839</v>
      </c>
      <c r="R5" s="6">
        <f>[1]vivienda!BG5</f>
        <v>7006.8703809665803</v>
      </c>
      <c r="S5" s="27">
        <f>+R5/$B$5*100</f>
        <v>0.41098828169725915</v>
      </c>
    </row>
    <row r="6" spans="1:19">
      <c r="A6" s="3"/>
      <c r="B6" s="7"/>
      <c r="C6" s="3"/>
      <c r="D6" s="7"/>
      <c r="E6" s="3"/>
      <c r="F6" s="7"/>
      <c r="G6" s="3"/>
      <c r="H6" s="7"/>
      <c r="I6" s="3"/>
      <c r="J6" s="7"/>
      <c r="K6" s="3"/>
      <c r="L6" s="7"/>
      <c r="M6" s="3"/>
      <c r="N6" s="7"/>
      <c r="O6" s="3"/>
      <c r="P6" s="7"/>
      <c r="Q6" s="3"/>
      <c r="R6" s="7"/>
      <c r="S6" s="3"/>
    </row>
    <row r="7" spans="1:19">
      <c r="A7" s="4" t="s">
        <v>2</v>
      </c>
      <c r="B7" s="7"/>
      <c r="C7" s="3"/>
      <c r="D7" s="7"/>
      <c r="E7" s="3"/>
      <c r="F7" s="7"/>
      <c r="G7" s="3"/>
      <c r="H7" s="7"/>
      <c r="I7" s="3"/>
      <c r="J7" s="7"/>
      <c r="K7" s="3"/>
      <c r="L7" s="7"/>
      <c r="M7" s="3"/>
      <c r="N7" s="7"/>
      <c r="O7" s="3"/>
      <c r="P7" s="7"/>
      <c r="Q7" s="3"/>
      <c r="R7" s="7"/>
      <c r="S7" s="3"/>
    </row>
    <row r="8" spans="1:19">
      <c r="A8" s="8" t="s">
        <v>50</v>
      </c>
      <c r="B8" s="7">
        <f>[1]vivienda!AQ6</f>
        <v>838158.12918663234</v>
      </c>
      <c r="C8" s="9">
        <f>+B8/B5*100</f>
        <v>49.162200893672619</v>
      </c>
      <c r="D8" s="7">
        <f>[1]vivienda!AS6</f>
        <v>828225.16856790602</v>
      </c>
      <c r="E8" s="9">
        <f>+D8/D5*100</f>
        <v>60.795863110333414</v>
      </c>
      <c r="F8" s="7">
        <f>[1]vivienda!AU6</f>
        <v>2825.6731462564649</v>
      </c>
      <c r="G8" s="9">
        <f>+F8/F5*100</f>
        <v>63.056797262597044</v>
      </c>
      <c r="H8" s="7">
        <f>[1]vivienda!AW6</f>
        <v>167.46323322396</v>
      </c>
      <c r="I8" s="9">
        <f>+H8/H5*100</f>
        <v>1.5786976142424782</v>
      </c>
      <c r="J8" s="7">
        <f>[1]vivienda!AY6</f>
        <v>0</v>
      </c>
      <c r="K8" s="9">
        <f>+J8/J5*100</f>
        <v>0</v>
      </c>
      <c r="L8" s="7">
        <f>[1]vivienda!BA6</f>
        <v>3304.2006615157998</v>
      </c>
      <c r="M8" s="9">
        <f>+L8/L5*100</f>
        <v>4.4581401353212673</v>
      </c>
      <c r="N8" s="7">
        <f>[1]vivienda!BC6</f>
        <v>2709.400827992984</v>
      </c>
      <c r="O8" s="9">
        <f>+N8/N5*100</f>
        <v>1.8028101098510803</v>
      </c>
      <c r="P8" s="7">
        <f>[1]vivienda!BE6</f>
        <v>167.46323322396</v>
      </c>
      <c r="Q8" s="9">
        <f>+P8/P5*100</f>
        <v>0.23140554904507071</v>
      </c>
      <c r="R8" s="7">
        <f>[1]vivienda!BG6</f>
        <v>758.75951651160813</v>
      </c>
      <c r="S8" s="9">
        <f>+R8/R5*100</f>
        <v>10.828793387882525</v>
      </c>
    </row>
    <row r="9" spans="1:19">
      <c r="A9" s="10" t="s">
        <v>51</v>
      </c>
      <c r="B9" s="7">
        <f>[1]vivienda!AQ7</f>
        <v>228007.95029876073</v>
      </c>
      <c r="C9" s="9">
        <f>[1]vivienda!AR7</f>
        <v>13.373816070745535</v>
      </c>
      <c r="D9" s="7">
        <f>[1]vivienda!AS7</f>
        <v>227279.78119601018</v>
      </c>
      <c r="E9" s="9">
        <f>[1]vivienda!AT7</f>
        <v>16.683470860021636</v>
      </c>
      <c r="F9" s="7">
        <f>[1]vivienda!AU7</f>
        <v>728.16910275052476</v>
      </c>
      <c r="G9" s="9">
        <f>[1]vivienda!AV7</f>
        <v>16.249583411958994</v>
      </c>
      <c r="H9" s="7">
        <f>[1]vivienda!AW7</f>
        <v>0</v>
      </c>
      <c r="I9" s="9">
        <f>[1]vivienda!AX7</f>
        <v>0</v>
      </c>
      <c r="J9" s="7">
        <f>[1]vivienda!AY7</f>
        <v>0</v>
      </c>
      <c r="K9" s="9">
        <f>[1]vivienda!AZ7</f>
        <v>0</v>
      </c>
      <c r="L9" s="7">
        <f>[1]vivienda!BA7</f>
        <v>0</v>
      </c>
      <c r="M9" s="9">
        <f>[1]vivienda!BB7</f>
        <v>0</v>
      </c>
      <c r="N9" s="7">
        <f>[1]vivienda!BC7</f>
        <v>0</v>
      </c>
      <c r="O9" s="9">
        <f>[1]vivienda!BD7</f>
        <v>0</v>
      </c>
      <c r="P9" s="7">
        <f>[1]vivienda!BE7</f>
        <v>0</v>
      </c>
      <c r="Q9" s="9">
        <f>[1]vivienda!BF7</f>
        <v>0</v>
      </c>
      <c r="R9" s="7">
        <f>[1]vivienda!BG7</f>
        <v>0</v>
      </c>
      <c r="S9" s="9">
        <f>[1]vivienda!BH7</f>
        <v>0</v>
      </c>
    </row>
    <row r="10" spans="1:19">
      <c r="A10" s="10" t="s">
        <v>52</v>
      </c>
      <c r="B10" s="7">
        <f>[1]vivienda!AQ8</f>
        <v>143333.91302110479</v>
      </c>
      <c r="C10" s="9">
        <f>[1]vivienda!AR8</f>
        <v>8.4072567949176147</v>
      </c>
      <c r="D10" s="7">
        <f>[1]vivienda!AS8</f>
        <v>142665.02142700632</v>
      </c>
      <c r="E10" s="9">
        <f>[1]vivienda!AT8</f>
        <v>10.472324969677526</v>
      </c>
      <c r="F10" s="7">
        <f>[1]vivienda!AU8</f>
        <v>668.89159409849276</v>
      </c>
      <c r="G10" s="9">
        <f>[1]vivienda!AV8</f>
        <v>14.926765926767887</v>
      </c>
      <c r="H10" s="7">
        <f>[1]vivienda!AW8</f>
        <v>0</v>
      </c>
      <c r="I10" s="9">
        <f>[1]vivienda!AX8</f>
        <v>0</v>
      </c>
      <c r="J10" s="7">
        <f>[1]vivienda!AY8</f>
        <v>0</v>
      </c>
      <c r="K10" s="9">
        <f>[1]vivienda!AZ8</f>
        <v>0</v>
      </c>
      <c r="L10" s="7">
        <f>[1]vivienda!BA8</f>
        <v>0</v>
      </c>
      <c r="M10" s="9">
        <f>[1]vivienda!BB8</f>
        <v>0</v>
      </c>
      <c r="N10" s="7">
        <f>[1]vivienda!BC8</f>
        <v>0</v>
      </c>
      <c r="O10" s="9">
        <f>[1]vivienda!BD8</f>
        <v>0</v>
      </c>
      <c r="P10" s="7">
        <f>[1]vivienda!BE8</f>
        <v>0</v>
      </c>
      <c r="Q10" s="9">
        <f>[1]vivienda!BF8</f>
        <v>0</v>
      </c>
      <c r="R10" s="7">
        <f>[1]vivienda!BG8</f>
        <v>0</v>
      </c>
      <c r="S10" s="9">
        <f>[1]vivienda!BH8</f>
        <v>0</v>
      </c>
    </row>
    <row r="11" spans="1:19">
      <c r="A11" s="10" t="s">
        <v>53</v>
      </c>
      <c r="B11" s="7">
        <f>[1]vivienda!AQ9</f>
        <v>466816.26586671104</v>
      </c>
      <c r="C11" s="9">
        <f>[1]vivienda!AR9</f>
        <v>27.381128028006195</v>
      </c>
      <c r="D11" s="7">
        <f>[1]vivienda!AS9</f>
        <v>458280.36594483559</v>
      </c>
      <c r="E11" s="9">
        <f>[1]vivienda!AT9</f>
        <v>33.640067280630298</v>
      </c>
      <c r="F11" s="7">
        <f>[1]vivienda!AU9</f>
        <v>1428.6124494074484</v>
      </c>
      <c r="G11" s="9">
        <f>[1]vivienda!AV9</f>
        <v>31.880447923870186</v>
      </c>
      <c r="H11" s="7">
        <f>[1]vivienda!AW9</f>
        <v>167.46323322396</v>
      </c>
      <c r="I11" s="9">
        <f>[1]vivienda!AX9</f>
        <v>1.5786976142424782</v>
      </c>
      <c r="J11" s="7">
        <f>[1]vivienda!AY9</f>
        <v>0</v>
      </c>
      <c r="K11" s="9">
        <f>[1]vivienda!AZ9</f>
        <v>0</v>
      </c>
      <c r="L11" s="7">
        <f>[1]vivienda!BA9</f>
        <v>3304.2006615157998</v>
      </c>
      <c r="M11" s="9">
        <f>[1]vivienda!BB9</f>
        <v>4.4581401353212673</v>
      </c>
      <c r="N11" s="7">
        <f>[1]vivienda!BC9</f>
        <v>2709.400827992984</v>
      </c>
      <c r="O11" s="9">
        <f>[1]vivienda!BD9</f>
        <v>1.8028101098510803</v>
      </c>
      <c r="P11" s="7">
        <f>[1]vivienda!BE9</f>
        <v>167.46323322396</v>
      </c>
      <c r="Q11" s="9">
        <f>[1]vivienda!BF9</f>
        <v>0.23140554904507071</v>
      </c>
      <c r="R11" s="7">
        <f>[1]vivienda!BG9</f>
        <v>758.75951651160813</v>
      </c>
      <c r="S11" s="9">
        <f>[1]vivienda!BH9</f>
        <v>10.828793387882525</v>
      </c>
    </row>
    <row r="12" spans="1:19">
      <c r="A12" s="8" t="s">
        <v>54</v>
      </c>
      <c r="B12" s="7">
        <f>[1]vivienda!AQ10</f>
        <v>866725.12247956253</v>
      </c>
      <c r="C12" s="9">
        <f>[1]vivienda!AR10</f>
        <v>50.837799106336988</v>
      </c>
      <c r="D12" s="7">
        <f>[1]vivienda!AS10</f>
        <v>534079.9722684829</v>
      </c>
      <c r="E12" s="9">
        <f>[1]vivienda!AT10</f>
        <v>39.20413688966898</v>
      </c>
      <c r="F12" s="7">
        <f>[1]vivienda!AU10</f>
        <v>1655.4823657957613</v>
      </c>
      <c r="G12" s="9">
        <f>[1]vivienda!AV10</f>
        <v>36.943202737402956</v>
      </c>
      <c r="H12" s="7">
        <f>[1]vivienda!AW10</f>
        <v>10440.219435905525</v>
      </c>
      <c r="I12" s="9">
        <f>[1]vivienda!AX10</f>
        <v>98.421302385757528</v>
      </c>
      <c r="J12" s="7">
        <f>[1]vivienda!AY10</f>
        <v>23710.779690752221</v>
      </c>
      <c r="K12" s="9">
        <f>[1]vivienda!AZ10</f>
        <v>100</v>
      </c>
      <c r="L12" s="7">
        <f>[1]vivienda!BA10</f>
        <v>70811.923130489857</v>
      </c>
      <c r="M12" s="9">
        <f>[1]vivienda!BB10</f>
        <v>95.541859864678713</v>
      </c>
      <c r="N12" s="7">
        <f>[1]vivienda!BC10</f>
        <v>147578.2425121475</v>
      </c>
      <c r="O12" s="9">
        <f>[1]vivienda!BD10</f>
        <v>98.197189890149005</v>
      </c>
      <c r="P12" s="7">
        <f>[1]vivienda!BE10</f>
        <v>72200.392211479877</v>
      </c>
      <c r="Q12" s="9">
        <f>[1]vivienda!BF10</f>
        <v>99.768594450954936</v>
      </c>
      <c r="R12" s="7">
        <f>[1]vivienda!BG10</f>
        <v>6248.1108644549722</v>
      </c>
      <c r="S12" s="9">
        <f>[1]vivienda!BH10</f>
        <v>89.171206612117473</v>
      </c>
    </row>
    <row r="13" spans="1:19">
      <c r="A13" s="3"/>
      <c r="B13" s="7"/>
      <c r="C13" s="3"/>
      <c r="D13" s="7"/>
      <c r="E13" s="3"/>
      <c r="F13" s="7"/>
      <c r="G13" s="3"/>
      <c r="H13" s="7"/>
      <c r="I13" s="3"/>
      <c r="J13" s="7"/>
      <c r="K13" s="3"/>
      <c r="L13" s="7"/>
      <c r="M13" s="3"/>
      <c r="N13" s="7"/>
      <c r="O13" s="3"/>
      <c r="P13" s="7"/>
      <c r="Q13" s="3"/>
      <c r="R13" s="7"/>
      <c r="S13" s="3"/>
    </row>
    <row r="14" spans="1:19">
      <c r="A14" s="4" t="s">
        <v>74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>
      <c r="A15" s="8" t="s">
        <v>55</v>
      </c>
      <c r="B15" s="7">
        <f>[1]vivienda!AQ12</f>
        <v>335305.08063730429</v>
      </c>
      <c r="C15" s="11">
        <f>[1]vivienda!AR12</f>
        <v>19.6673338370613</v>
      </c>
      <c r="D15" s="7">
        <f>[1]vivienda!AS12</f>
        <v>218554.38362042484</v>
      </c>
      <c r="E15" s="11">
        <f>[1]vivienda!AT12</f>
        <v>16.042983107752818</v>
      </c>
      <c r="F15" s="7">
        <f>[1]vivienda!AU12</f>
        <v>783.52731663470558</v>
      </c>
      <c r="G15" s="11">
        <f>[1]vivienda!AV12</f>
        <v>17.484939197655184</v>
      </c>
      <c r="H15" s="7">
        <f>[1]vivienda!AW12</f>
        <v>1869.0929936403754</v>
      </c>
      <c r="I15" s="11">
        <f>[1]vivienda!AX12</f>
        <v>17.620182012795468</v>
      </c>
      <c r="J15" s="7">
        <f>[1]vivienda!AY12</f>
        <v>4379.0178708145941</v>
      </c>
      <c r="K15" s="11">
        <f>[1]vivienda!AZ12</f>
        <v>18.468468468468448</v>
      </c>
      <c r="L15" s="7">
        <f>[1]vivienda!BA12</f>
        <v>21384.684348188082</v>
      </c>
      <c r="M15" s="11">
        <f>[1]vivienda!BB12</f>
        <v>28.852944884436443</v>
      </c>
      <c r="N15" s="7">
        <f>[1]vivienda!BC12</f>
        <v>53722.197514438514</v>
      </c>
      <c r="O15" s="11">
        <f>[1]vivienda!BD12</f>
        <v>35.746250536946071</v>
      </c>
      <c r="P15" s="7">
        <f>[1]vivienda!BE12</f>
        <v>32422.668037760788</v>
      </c>
      <c r="Q15" s="11">
        <f>[1]vivienda!BF12</f>
        <v>44.802582359974586</v>
      </c>
      <c r="R15" s="7">
        <f>[1]vivienda!BG12</f>
        <v>2189.508935407297</v>
      </c>
      <c r="S15" s="11">
        <f>[1]vivienda!BH12</f>
        <v>31.248029667494144</v>
      </c>
    </row>
    <row r="16" spans="1:19">
      <c r="A16" s="8" t="s">
        <v>56</v>
      </c>
      <c r="B16" s="7">
        <f>[1]vivienda!AQ13</f>
        <v>939421.21343683708</v>
      </c>
      <c r="C16" s="11">
        <f>[1]vivienda!AR13</f>
        <v>55.101791428757608</v>
      </c>
      <c r="D16" s="7">
        <f>[1]vivienda!AS13</f>
        <v>727030.5592406044</v>
      </c>
      <c r="E16" s="11">
        <f>[1]vivienda!AT13</f>
        <v>53.36767347103018</v>
      </c>
      <c r="F16" s="7">
        <f>[1]vivienda!AU13</f>
        <v>2258.9538572307774</v>
      </c>
      <c r="G16" s="11">
        <f>[1]vivienda!AV13</f>
        <v>50.410075061114064</v>
      </c>
      <c r="H16" s="7">
        <f>[1]vivienda!AW13</f>
        <v>8204.563105877578</v>
      </c>
      <c r="I16" s="11">
        <f>[1]vivienda!AX13</f>
        <v>77.345480269263021</v>
      </c>
      <c r="J16" s="7">
        <f>[1]vivienda!AY13</f>
        <v>18797.73525032607</v>
      </c>
      <c r="K16" s="11">
        <f>[1]vivienda!AZ13</f>
        <v>79.279279279279223</v>
      </c>
      <c r="L16" s="7">
        <f>[1]vivienda!BA13</f>
        <v>49359.816792924328</v>
      </c>
      <c r="M16" s="11">
        <f>[1]vivienda!BB13</f>
        <v>66.597946934521673</v>
      </c>
      <c r="N16" s="7">
        <f>[1]vivienda!BC13</f>
        <v>89541.06290695371</v>
      </c>
      <c r="O16" s="11">
        <f>[1]vivienda!BD13</f>
        <v>59.579790405189073</v>
      </c>
      <c r="P16" s="7">
        <f>[1]vivienda!BE13</f>
        <v>39678.174122137207</v>
      </c>
      <c r="Q16" s="11">
        <f>[1]vivienda!BF13</f>
        <v>54.828450944570605</v>
      </c>
      <c r="R16" s="7">
        <f>[1]vivienda!BG13</f>
        <v>4550.3481607535123</v>
      </c>
      <c r="S16" s="11">
        <f>[1]vivienda!BH13</f>
        <v>64.941235007201641</v>
      </c>
    </row>
    <row r="17" spans="1:19">
      <c r="A17" s="8" t="s">
        <v>57</v>
      </c>
      <c r="B17" s="7">
        <f>[1]vivienda!AQ14</f>
        <v>303361.7146153202</v>
      </c>
      <c r="C17" s="11">
        <f>[1]vivienda!AR14</f>
        <v>17.7936943376546</v>
      </c>
      <c r="D17" s="7">
        <f>[1]vivienda!AS14</f>
        <v>290626.4448014925</v>
      </c>
      <c r="E17" s="11">
        <f>[1]vivienda!AT14</f>
        <v>21.333432289851672</v>
      </c>
      <c r="F17" s="7">
        <f>[1]vivienda!AU14</f>
        <v>1438.6743381867436</v>
      </c>
      <c r="G17" s="11">
        <f>[1]vivienda!AV14</f>
        <v>32.104985741230763</v>
      </c>
      <c r="H17" s="7">
        <f>[1]vivienda!AW14</f>
        <v>534.02656961153593</v>
      </c>
      <c r="I17" s="11">
        <f>[1]vivienda!AX14</f>
        <v>5.0343377179415629</v>
      </c>
      <c r="J17" s="7">
        <f>[1]vivienda!AY14</f>
        <v>534.02656961153593</v>
      </c>
      <c r="K17" s="11">
        <f>[1]vivienda!AZ14</f>
        <v>2.2522522522522497</v>
      </c>
      <c r="L17" s="7">
        <f>[1]vivienda!BA14</f>
        <v>3204.1594176692147</v>
      </c>
      <c r="M17" s="11">
        <f>[1]vivienda!BB14</f>
        <v>4.3231610798497027</v>
      </c>
      <c r="N17" s="7">
        <f>[1]vivienda!BC14</f>
        <v>6490.3563491376426</v>
      </c>
      <c r="O17" s="11">
        <f>[1]vivienda!BD14</f>
        <v>4.3186227456160609</v>
      </c>
      <c r="P17" s="7">
        <f>[1]vivienda!BE14</f>
        <v>267.01328480576797</v>
      </c>
      <c r="Q17" s="11">
        <f>[1]vivienda!BF14</f>
        <v>0.36896669545471389</v>
      </c>
      <c r="R17" s="7">
        <f>[1]vivienda!BG14</f>
        <v>267.01328480576797</v>
      </c>
      <c r="S17" s="11">
        <f>[1]vivienda!BH14</f>
        <v>3.8107353253041647</v>
      </c>
    </row>
    <row r="18" spans="1:19">
      <c r="A18" s="8" t="s">
        <v>58</v>
      </c>
      <c r="B18" s="7">
        <f>[1]vivienda!AQ15</f>
        <v>121841.13563784947</v>
      </c>
      <c r="C18" s="11">
        <f>[1]vivienda!AR15</f>
        <v>7.1465970188155081</v>
      </c>
      <c r="D18" s="7">
        <f>[1]vivienda!AS15</f>
        <v>121574.1223530437</v>
      </c>
      <c r="E18" s="11">
        <f>[1]vivienda!AT15</f>
        <v>8.924147660369691</v>
      </c>
      <c r="F18" s="7">
        <f>[1]vivienda!AU15</f>
        <v>0</v>
      </c>
      <c r="G18" s="11">
        <f>[1]vivienda!AV15</f>
        <v>0</v>
      </c>
      <c r="H18" s="7">
        <f>[1]vivienda!AW15</f>
        <v>0</v>
      </c>
      <c r="I18" s="11">
        <f>[1]vivienda!AX15</f>
        <v>0</v>
      </c>
      <c r="J18" s="7">
        <f>[1]vivienda!AY15</f>
        <v>0</v>
      </c>
      <c r="K18" s="11">
        <f>[1]vivienda!AZ15</f>
        <v>0</v>
      </c>
      <c r="L18" s="7">
        <f>[1]vivienda!BA15</f>
        <v>0</v>
      </c>
      <c r="M18" s="11">
        <f>[1]vivienda!BB15</f>
        <v>0</v>
      </c>
      <c r="N18" s="7">
        <f>[1]vivienda!BC15</f>
        <v>267.01328480576797</v>
      </c>
      <c r="O18" s="11">
        <f>[1]vivienda!BD15</f>
        <v>0.17766815612474998</v>
      </c>
      <c r="P18" s="7">
        <f>[1]vivienda!BE15</f>
        <v>0</v>
      </c>
      <c r="Q18" s="11">
        <f>[1]vivienda!BF15</f>
        <v>0</v>
      </c>
      <c r="R18" s="7">
        <f>[1]vivienda!BG15</f>
        <v>0</v>
      </c>
      <c r="S18" s="11">
        <f>[1]vivienda!BH15</f>
        <v>0</v>
      </c>
    </row>
    <row r="19" spans="1:19">
      <c r="A19" s="8" t="s">
        <v>59</v>
      </c>
      <c r="B19" s="7">
        <f>[1]vivienda!AQ16</f>
        <v>4954.1073388390096</v>
      </c>
      <c r="C19" s="11">
        <f>[1]vivienda!AR16</f>
        <v>0.290583377717964</v>
      </c>
      <c r="D19" s="7">
        <f>[1]vivienda!AS16</f>
        <v>4519.6308208092814</v>
      </c>
      <c r="E19" s="11">
        <f>[1]vivienda!AT16</f>
        <v>0.33176347099700121</v>
      </c>
      <c r="F19" s="7">
        <f>[1]vivienda!AU16</f>
        <v>0</v>
      </c>
      <c r="G19" s="11">
        <f>[1]vivienda!AV16</f>
        <v>0</v>
      </c>
      <c r="H19" s="7">
        <f>[1]vivienda!AW16</f>
        <v>0</v>
      </c>
      <c r="I19" s="11">
        <f>[1]vivienda!AX16</f>
        <v>0</v>
      </c>
      <c r="J19" s="7">
        <f>[1]vivienda!AY16</f>
        <v>0</v>
      </c>
      <c r="K19" s="11">
        <f>[1]vivienda!AZ16</f>
        <v>0</v>
      </c>
      <c r="L19" s="7">
        <f>[1]vivienda!BA16</f>
        <v>167.46323322396</v>
      </c>
      <c r="M19" s="11">
        <f>[1]vivienda!BB16</f>
        <v>0.22594710119206604</v>
      </c>
      <c r="N19" s="7">
        <f>[1]vivienda!BC16</f>
        <v>267.01328480576797</v>
      </c>
      <c r="O19" s="11">
        <f>[1]vivienda!BD16</f>
        <v>0.17766815612474998</v>
      </c>
      <c r="P19" s="7">
        <f>[1]vivienda!BE16</f>
        <v>0</v>
      </c>
      <c r="Q19" s="11">
        <f>[1]vivienda!BF16</f>
        <v>0</v>
      </c>
      <c r="R19" s="7">
        <f>[1]vivienda!BG16</f>
        <v>0</v>
      </c>
      <c r="S19" s="11">
        <f>[1]vivienda!BH16</f>
        <v>0</v>
      </c>
    </row>
    <row r="20" spans="1:19">
      <c r="A20" s="3"/>
      <c r="B20" s="7"/>
      <c r="C20" s="3"/>
      <c r="D20" s="7"/>
      <c r="E20" s="3"/>
      <c r="F20" s="7"/>
      <c r="G20" s="3"/>
      <c r="H20" s="7"/>
      <c r="I20" s="3"/>
      <c r="J20" s="7"/>
      <c r="K20" s="3"/>
      <c r="L20" s="7"/>
      <c r="M20" s="3"/>
      <c r="N20" s="7"/>
      <c r="O20" s="3"/>
      <c r="P20" s="7"/>
      <c r="Q20" s="3"/>
      <c r="R20" s="7"/>
      <c r="S20" s="3"/>
    </row>
    <row r="21" spans="1:19">
      <c r="A21" s="30" t="s">
        <v>75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>
      <c r="A22" s="8" t="s">
        <v>60</v>
      </c>
      <c r="B22" s="7">
        <f>[1]vivienda!AQ18</f>
        <v>1141754.1571454753</v>
      </c>
      <c r="C22" s="11">
        <f>[1]vivienda!AR18</f>
        <v>66.969638890507028</v>
      </c>
      <c r="D22" s="7">
        <f>[1]vivienda!AS18</f>
        <v>875265.26457105938</v>
      </c>
      <c r="E22" s="11">
        <f>[1]vivienda!AT18</f>
        <v>64.248841051404256</v>
      </c>
      <c r="F22" s="7">
        <f>[1]vivienda!AU18</f>
        <v>2623.2678613806274</v>
      </c>
      <c r="G22" s="11">
        <f>[1]vivienda!AV18</f>
        <v>58.539987160125456</v>
      </c>
      <c r="H22" s="7">
        <f>[1]vivienda!AW18</f>
        <v>7563.7312223437366</v>
      </c>
      <c r="I22" s="11">
        <f>[1]vivienda!AX18</f>
        <v>71.304275007733153</v>
      </c>
      <c r="J22" s="7">
        <f>[1]vivienda!AY18</f>
        <v>20132.801674354912</v>
      </c>
      <c r="K22" s="11">
        <f>[1]vivienda!AZ18</f>
        <v>84.909909909909857</v>
      </c>
      <c r="L22" s="7">
        <f>[1]vivienda!BA18</f>
        <v>55762.736142627422</v>
      </c>
      <c r="M22" s="11">
        <f>[1]vivienda!BB18</f>
        <v>75.236983924194519</v>
      </c>
      <c r="N22" s="7">
        <f>[1]vivienda!BC18</f>
        <v>112915.65455025196</v>
      </c>
      <c r="O22" s="11">
        <f>[1]vivienda!BD18</f>
        <v>75.133026269294959</v>
      </c>
      <c r="P22" s="7">
        <f>[1]vivienda!BE18</f>
        <v>61900.934680317689</v>
      </c>
      <c r="Q22" s="11">
        <f>[1]vivienda!BF18</f>
        <v>85.536505538175163</v>
      </c>
      <c r="R22" s="7">
        <f>[1]vivienda!BG18</f>
        <v>5589.7664431385301</v>
      </c>
      <c r="S22" s="11">
        <f>[1]vivienda!BH18</f>
        <v>79.775508025987421</v>
      </c>
    </row>
    <row r="23" spans="1:19">
      <c r="A23" s="8" t="s">
        <v>61</v>
      </c>
      <c r="B23" s="7">
        <f>[1]vivienda!AQ19</f>
        <v>563129.09452067933</v>
      </c>
      <c r="C23" s="11">
        <f>[1]vivienda!AR19</f>
        <v>33.030361109500213</v>
      </c>
      <c r="D23" s="7">
        <f>[1]vivienda!AS19</f>
        <v>487039.87626533839</v>
      </c>
      <c r="E23" s="11">
        <f>[1]vivienda!AT19</f>
        <v>35.751158948598793</v>
      </c>
      <c r="F23" s="7">
        <f>[1]vivienda!AU19</f>
        <v>1857.8876506715997</v>
      </c>
      <c r="G23" s="11">
        <f>[1]vivienda!AV19</f>
        <v>41.460012839874565</v>
      </c>
      <c r="H23" s="7">
        <f>[1]vivienda!AW19</f>
        <v>3043.9514467857543</v>
      </c>
      <c r="I23" s="11">
        <f>[1]vivienda!AX19</f>
        <v>28.695724992266904</v>
      </c>
      <c r="J23" s="7">
        <f>[1]vivienda!AY19</f>
        <v>3577.97801639729</v>
      </c>
      <c r="K23" s="11">
        <f>[1]vivienda!AZ19</f>
        <v>15.090090090090071</v>
      </c>
      <c r="L23" s="7">
        <f>[1]vivienda!BA19</f>
        <v>18353.387649378175</v>
      </c>
      <c r="M23" s="11">
        <f>[1]vivienda!BB19</f>
        <v>24.763016075805371</v>
      </c>
      <c r="N23" s="7">
        <f>[1]vivienda!BC19</f>
        <v>37371.988789889438</v>
      </c>
      <c r="O23" s="11">
        <f>[1]vivienda!BD19</f>
        <v>24.866973730705741</v>
      </c>
      <c r="P23" s="7">
        <f>[1]vivienda!BE19</f>
        <v>10466.920764386103</v>
      </c>
      <c r="Q23" s="11">
        <f>[1]vivienda!BF19</f>
        <v>14.463494461824782</v>
      </c>
      <c r="R23" s="7">
        <f>[1]vivienda!BG19</f>
        <v>1417.1039378280493</v>
      </c>
      <c r="S23" s="11">
        <f>[1]vivienda!BH19</f>
        <v>20.224491974012558</v>
      </c>
    </row>
    <row r="24" spans="1:19">
      <c r="A24" s="3"/>
      <c r="B24" s="7"/>
      <c r="C24" s="3"/>
      <c r="D24" s="7"/>
      <c r="E24" s="3"/>
      <c r="F24" s="7"/>
      <c r="G24" s="3"/>
      <c r="H24" s="7"/>
      <c r="I24" s="3"/>
      <c r="J24" s="7"/>
      <c r="K24" s="3"/>
      <c r="L24" s="7"/>
      <c r="M24" s="3"/>
      <c r="N24" s="7"/>
      <c r="O24" s="3"/>
      <c r="P24" s="7"/>
      <c r="Q24" s="3"/>
      <c r="R24" s="7"/>
      <c r="S24" s="3"/>
    </row>
    <row r="25" spans="1:19">
      <c r="A25" s="4" t="s">
        <v>62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>
      <c r="A26" s="8" t="s">
        <v>63</v>
      </c>
      <c r="B26" s="7">
        <f>[1]vivienda!AQ21</f>
        <v>339025.72868311929</v>
      </c>
      <c r="C26" s="11">
        <f>[1]vivienda!AR21</f>
        <v>19.885568607223956</v>
      </c>
      <c r="D26" s="7">
        <f>[1]vivienda!AS21</f>
        <v>201194.3141341735</v>
      </c>
      <c r="E26" s="11">
        <f>[1]vivienda!AT21</f>
        <v>14.768667320058327</v>
      </c>
      <c r="F26" s="7">
        <f>[1]vivienda!AU21</f>
        <v>426.27318816255195</v>
      </c>
      <c r="G26" s="11">
        <f>[1]vivienda!AV21</f>
        <v>9.5125729740035823</v>
      </c>
      <c r="H26" s="7">
        <f>[1]vivienda!AW21</f>
        <v>1521.9757233928772</v>
      </c>
      <c r="I26" s="11">
        <f>[1]vivienda!AX21</f>
        <v>14.347862496133452</v>
      </c>
      <c r="J26" s="7">
        <f>[1]vivienda!AY21</f>
        <v>5714.0842948434365</v>
      </c>
      <c r="K26" s="11">
        <f>[1]vivienda!AZ21</f>
        <v>24.099099099099082</v>
      </c>
      <c r="L26" s="7">
        <f>[1]vivienda!BA21</f>
        <v>27569.135280239825</v>
      </c>
      <c r="M26" s="11">
        <f>[1]vivienda!BB21</f>
        <v>37.197216839898324</v>
      </c>
      <c r="N26" s="7">
        <f>[1]vivienda!BC21</f>
        <v>58659.816658725802</v>
      </c>
      <c r="O26" s="11">
        <f>[1]vivienda!BD21</f>
        <v>39.031696389012673</v>
      </c>
      <c r="P26" s="7">
        <f>[1]vivienda!BE21</f>
        <v>40700.07986673963</v>
      </c>
      <c r="Q26" s="11">
        <f>[1]vivienda!BF21</f>
        <v>56.240549919070766</v>
      </c>
      <c r="R26" s="7">
        <f>[1]vivienda!BG21</f>
        <v>3240.0495368477705</v>
      </c>
      <c r="S26" s="11">
        <f>[1]vivienda!BH21</f>
        <v>46.241037163310757</v>
      </c>
    </row>
    <row r="27" spans="1:19">
      <c r="A27" s="8" t="s">
        <v>64</v>
      </c>
      <c r="B27" s="7">
        <f>[1]vivienda!AQ22</f>
        <v>335733.9901563981</v>
      </c>
      <c r="C27" s="11">
        <f>[1]vivienda!AR22</f>
        <v>19.692491543237054</v>
      </c>
      <c r="D27" s="7">
        <f>[1]vivienda!AS22</f>
        <v>243361.21477715293</v>
      </c>
      <c r="E27" s="11">
        <f>[1]vivienda!AT22</f>
        <v>17.863928387420373</v>
      </c>
      <c r="F27" s="7">
        <f>[1]vivienda!AU22</f>
        <v>1056.8477962542961</v>
      </c>
      <c r="G27" s="11">
        <f>[1]vivienda!AV22</f>
        <v>23.584269579840882</v>
      </c>
      <c r="H27" s="7">
        <f>[1]vivienda!AW22</f>
        <v>3204.1594176692147</v>
      </c>
      <c r="I27" s="11">
        <f>[1]vivienda!AX22</f>
        <v>30.206026307649367</v>
      </c>
      <c r="J27" s="7">
        <f>[1]vivienda!AY22</f>
        <v>4913.0444404261307</v>
      </c>
      <c r="K27" s="11">
        <f>[1]vivienda!AZ22</f>
        <v>20.720720720720699</v>
      </c>
      <c r="L27" s="7">
        <f>[1]vivienda!BA22</f>
        <v>20421.580746182182</v>
      </c>
      <c r="M27" s="11">
        <f>[1]vivienda!BB22</f>
        <v>27.553492683308537</v>
      </c>
      <c r="N27" s="7">
        <f>[1]vivienda!BC22</f>
        <v>42751.146618284976</v>
      </c>
      <c r="O27" s="11">
        <f>[1]vivienda!BD22</f>
        <v>28.446215316270493</v>
      </c>
      <c r="P27" s="7">
        <f>[1]vivienda!BE22</f>
        <v>19758.983075626831</v>
      </c>
      <c r="Q27" s="11">
        <f>[1]vivienda!BF22</f>
        <v>27.303535463648828</v>
      </c>
      <c r="R27" s="7">
        <f>[1]vivienda!BG22</f>
        <v>267.01328480576797</v>
      </c>
      <c r="S27" s="11">
        <f>[1]vivienda!BH22</f>
        <v>3.8107353253041647</v>
      </c>
    </row>
    <row r="28" spans="1:19">
      <c r="A28" s="8" t="s">
        <v>65</v>
      </c>
      <c r="B28" s="7">
        <f>[1]vivienda!AQ23</f>
        <v>337518.22660430404</v>
      </c>
      <c r="C28" s="11">
        <f>[1]vivienda!AR23</f>
        <v>19.797146008354382</v>
      </c>
      <c r="D28" s="7">
        <f>[1]vivienda!AS23</f>
        <v>285920.76054522238</v>
      </c>
      <c r="E28" s="11">
        <f>[1]vivienda!AT23</f>
        <v>20.988011567635123</v>
      </c>
      <c r="F28" s="7">
        <f>[1]vivienda!AU23</f>
        <v>1415.422913506397</v>
      </c>
      <c r="G28" s="11">
        <f>[1]vivienda!AV23</f>
        <v>31.586114556827297</v>
      </c>
      <c r="H28" s="7">
        <f>[1]vivienda!AW23</f>
        <v>2356.9721686312573</v>
      </c>
      <c r="I28" s="11">
        <f>[1]vivienda!AX23</f>
        <v>22.219482257802884</v>
      </c>
      <c r="J28" s="7">
        <f>[1]vivienda!AY23</f>
        <v>4112.0045860088258</v>
      </c>
      <c r="K28" s="11">
        <f>[1]vivienda!AZ23</f>
        <v>17.34234234234232</v>
      </c>
      <c r="L28" s="7">
        <f>[1]vivienda!BA23</f>
        <v>12119.401117080261</v>
      </c>
      <c r="M28" s="11">
        <f>[1]vivienda!BB23</f>
        <v>16.351909000383376</v>
      </c>
      <c r="N28" s="7">
        <f>[1]vivienda!BC23</f>
        <v>24195.46375637953</v>
      </c>
      <c r="O28" s="11">
        <f>[1]vivienda!BD23</f>
        <v>16.099436532928294</v>
      </c>
      <c r="P28" s="7">
        <f>[1]vivienda!BE23</f>
        <v>5767.4869518045898</v>
      </c>
      <c r="Q28" s="11">
        <f>[1]vivienda!BF23</f>
        <v>7.9696806218218219</v>
      </c>
      <c r="R28" s="7">
        <f>[1]vivienda!BG23</f>
        <v>1630.7145656726639</v>
      </c>
      <c r="S28" s="11">
        <f>[1]vivienda!BH23</f>
        <v>23.273080234255893</v>
      </c>
    </row>
    <row r="29" spans="1:19">
      <c r="A29" s="8" t="s">
        <v>66</v>
      </c>
      <c r="B29" s="7">
        <f>[1]vivienda!AQ24</f>
        <v>334005.64096735691</v>
      </c>
      <c r="C29" s="11">
        <f>[1]vivienda!AR24</f>
        <v>19.591115147677289</v>
      </c>
      <c r="D29" s="7">
        <f>[1]vivienda!AS24</f>
        <v>297348.92411024286</v>
      </c>
      <c r="E29" s="11">
        <f>[1]vivienda!AT24</f>
        <v>21.826895839774359</v>
      </c>
      <c r="F29" s="7">
        <f>[1]vivienda!AU24</f>
        <v>860.49264010413629</v>
      </c>
      <c r="G29" s="11">
        <f>[1]vivienda!AV24</f>
        <v>19.202472170175994</v>
      </c>
      <c r="H29" s="7">
        <f>[1]vivienda!AW24</f>
        <v>2403.1195632519111</v>
      </c>
      <c r="I29" s="11">
        <f>[1]vivienda!AX24</f>
        <v>22.654519730737025</v>
      </c>
      <c r="J29" s="7">
        <f>[1]vivienda!AY24</f>
        <v>4325.6152138534399</v>
      </c>
      <c r="K29" s="11">
        <f>[1]vivienda!AZ24</f>
        <v>18.243243243243217</v>
      </c>
      <c r="L29" s="7">
        <f>[1]vivienda!BA24</f>
        <v>7971.5064118928876</v>
      </c>
      <c r="M29" s="11">
        <f>[1]vivienda!BB24</f>
        <v>10.755428109359265</v>
      </c>
      <c r="N29" s="7">
        <f>[1]vivienda!BC24</f>
        <v>15809.119988858933</v>
      </c>
      <c r="O29" s="11">
        <f>[1]vivienda!BD24</f>
        <v>10.519241394369827</v>
      </c>
      <c r="P29" s="7">
        <f>[1]vivienda!BE24</f>
        <v>4485.8231847369016</v>
      </c>
      <c r="Q29" s="11">
        <f>[1]vivienda!BF24</f>
        <v>6.1986404836391928</v>
      </c>
      <c r="R29" s="7">
        <f>[1]vivienda!BG24</f>
        <v>801.0398544173039</v>
      </c>
      <c r="S29" s="11">
        <f>[1]vivienda!BH24</f>
        <v>11.432205975912494</v>
      </c>
    </row>
    <row r="30" spans="1:19">
      <c r="A30" s="8" t="s">
        <v>67</v>
      </c>
      <c r="B30" s="7">
        <f>[1]vivienda!AQ25</f>
        <v>339981.09704966843</v>
      </c>
      <c r="C30" s="11">
        <f>[1]vivienda!AR25</f>
        <v>19.941605779600163</v>
      </c>
      <c r="D30" s="7">
        <f>[1]vivienda!AS25</f>
        <v>317463.43877315329</v>
      </c>
      <c r="E30" s="11">
        <f>[1]vivienda!AT25</f>
        <v>23.303401657741219</v>
      </c>
      <c r="F30" s="7">
        <f>[1]vivienda!AU25</f>
        <v>722.11897402484601</v>
      </c>
      <c r="G30" s="11">
        <f>[1]vivienda!AV25</f>
        <v>16.114570719152269</v>
      </c>
      <c r="H30" s="7">
        <f>[1]vivienda!AW25</f>
        <v>1121.4557961842256</v>
      </c>
      <c r="I30" s="11">
        <f>[1]vivienda!AX25</f>
        <v>10.572109207677283</v>
      </c>
      <c r="J30" s="7">
        <f>[1]vivienda!AY25</f>
        <v>4646.0311556203624</v>
      </c>
      <c r="K30" s="11">
        <f>[1]vivienda!AZ25</f>
        <v>19.594594594594572</v>
      </c>
      <c r="L30" s="7">
        <f>[1]vivienda!BA25</f>
        <v>5500.4736669988215</v>
      </c>
      <c r="M30" s="11">
        <f>[1]vivienda!BB25</f>
        <v>7.4214265204086596</v>
      </c>
      <c r="N30" s="7">
        <f>[1]vivienda!BC25</f>
        <v>8605.08303308623</v>
      </c>
      <c r="O30" s="11">
        <f>[1]vivienda!BD25</f>
        <v>5.7257422112945573</v>
      </c>
      <c r="P30" s="7">
        <f>[1]vivienda!BE25</f>
        <v>854.44251137845754</v>
      </c>
      <c r="Q30" s="11">
        <f>[1]vivienda!BF25</f>
        <v>1.1806934254550845</v>
      </c>
      <c r="R30" s="7">
        <f>[1]vivienda!BG25</f>
        <v>1068.0531392230719</v>
      </c>
      <c r="S30" s="11">
        <f>[1]vivienda!BH25</f>
        <v>15.242941301216659</v>
      </c>
    </row>
    <row r="31" spans="1:19">
      <c r="A31" s="12" t="s">
        <v>68</v>
      </c>
      <c r="B31" s="13">
        <f>[1]vivienda!AQ26</f>
        <v>18618.568205235792</v>
      </c>
      <c r="C31" s="14">
        <f>[1]vivienda!AR26</f>
        <v>1.0920729139101764</v>
      </c>
      <c r="D31" s="13">
        <f>[1]vivienda!AS26</f>
        <v>17016.488496401176</v>
      </c>
      <c r="E31" s="14">
        <f>[1]vivienda!AT26</f>
        <v>1.2490952273698601</v>
      </c>
      <c r="F31" s="13">
        <f>[1]vivienda!AU26</f>
        <v>0</v>
      </c>
      <c r="G31" s="14">
        <f>[1]vivienda!AV26</f>
        <v>0</v>
      </c>
      <c r="H31" s="13">
        <f>[1]vivienda!AW26</f>
        <v>0</v>
      </c>
      <c r="I31" s="14">
        <f>[1]vivienda!AX26</f>
        <v>0</v>
      </c>
      <c r="J31" s="13">
        <f>[1]vivienda!AY26</f>
        <v>0</v>
      </c>
      <c r="K31" s="14">
        <f>[1]vivienda!AZ26</f>
        <v>0</v>
      </c>
      <c r="L31" s="13">
        <f>[1]vivienda!BA26</f>
        <v>534.02656961153593</v>
      </c>
      <c r="M31" s="14">
        <f>[1]vivienda!BB26</f>
        <v>0.72052684664161726</v>
      </c>
      <c r="N31" s="13">
        <f>[1]vivienda!BC26</f>
        <v>267.01328480576797</v>
      </c>
      <c r="O31" s="14">
        <f>[1]vivienda!BD26</f>
        <v>0.17766815612474998</v>
      </c>
      <c r="P31" s="13">
        <f>[1]vivienda!BE26</f>
        <v>801.0398544173039</v>
      </c>
      <c r="Q31" s="14">
        <f>[1]vivienda!BF26</f>
        <v>1.1069000863641416</v>
      </c>
      <c r="R31" s="13">
        <f>[1]vivienda!BG26</f>
        <v>0</v>
      </c>
      <c r="S31" s="14">
        <f>[1]vivienda!BH26</f>
        <v>0</v>
      </c>
    </row>
    <row r="32" spans="1:19">
      <c r="A32" s="29" t="s">
        <v>78</v>
      </c>
    </row>
    <row r="33" spans="1:1">
      <c r="A33" s="28" t="s">
        <v>27</v>
      </c>
    </row>
    <row r="34" spans="1:1">
      <c r="A34" s="28" t="s">
        <v>28</v>
      </c>
    </row>
  </sheetData>
  <mergeCells count="11">
    <mergeCell ref="P3:Q3"/>
    <mergeCell ref="A1:S1"/>
    <mergeCell ref="B3:C3"/>
    <mergeCell ref="R3:S3"/>
    <mergeCell ref="D3:E3"/>
    <mergeCell ref="F3:G3"/>
    <mergeCell ref="H3:I3"/>
    <mergeCell ref="J3:K3"/>
    <mergeCell ref="A3:A4"/>
    <mergeCell ref="L3:M3"/>
    <mergeCell ref="N3:O3"/>
  </mergeCells>
  <phoneticPr fontId="2" type="noConversion"/>
  <printOptions horizontalCentered="1" verticalCentered="1"/>
  <pageMargins left="0.54" right="0" top="0" bottom="0" header="0" footer="0"/>
  <pageSetup paperSize="9" scale="86" orientation="landscape" r:id="rId1"/>
  <headerFooter alignWithMargins="0">
    <oddFooter>&amp;L&amp;Z&amp;F+&amp;F+&amp;A&amp;R&amp;D+&amp;T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/>
  <dimension ref="A1:N43"/>
  <sheetViews>
    <sheetView topLeftCell="A35" workbookViewId="0">
      <selection activeCell="A40" sqref="A40"/>
    </sheetView>
  </sheetViews>
  <sheetFormatPr baseColWidth="10" defaultRowHeight="12.75"/>
  <cols>
    <col min="1" max="1" width="19.5703125" customWidth="1"/>
    <col min="2" max="2" width="10" customWidth="1"/>
    <col min="3" max="3" width="10.140625" customWidth="1"/>
    <col min="4" max="4" width="7.5703125" customWidth="1"/>
    <col min="5" max="5" width="7" customWidth="1"/>
    <col min="7" max="7" width="6.140625" bestFit="1" customWidth="1"/>
    <col min="11" max="11" width="6.140625" bestFit="1" customWidth="1"/>
  </cols>
  <sheetData>
    <row r="1" spans="1:13">
      <c r="A1" s="41" t="s">
        <v>76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>
      <c r="A3" s="42" t="s">
        <v>0</v>
      </c>
      <c r="B3" s="42" t="s">
        <v>29</v>
      </c>
      <c r="C3" s="43" t="s">
        <v>40</v>
      </c>
      <c r="D3" s="43"/>
      <c r="E3" s="43"/>
      <c r="F3" s="43" t="s">
        <v>29</v>
      </c>
      <c r="G3" s="43"/>
      <c r="H3" s="43"/>
      <c r="I3" s="43"/>
      <c r="J3" s="43" t="s">
        <v>30</v>
      </c>
      <c r="K3" s="43"/>
      <c r="L3" s="43"/>
      <c r="M3" s="43"/>
    </row>
    <row r="4" spans="1:13" ht="33.75">
      <c r="A4" s="42"/>
      <c r="B4" s="42"/>
      <c r="C4" s="19" t="s">
        <v>31</v>
      </c>
      <c r="D4" s="19" t="s">
        <v>32</v>
      </c>
      <c r="E4" s="19" t="s">
        <v>33</v>
      </c>
      <c r="F4" s="19" t="s">
        <v>34</v>
      </c>
      <c r="G4" s="19" t="s">
        <v>35</v>
      </c>
      <c r="H4" s="19" t="s">
        <v>36</v>
      </c>
      <c r="I4" s="19" t="s">
        <v>37</v>
      </c>
      <c r="J4" s="19" t="s">
        <v>34</v>
      </c>
      <c r="K4" s="19" t="s">
        <v>35</v>
      </c>
      <c r="L4" s="19" t="s">
        <v>36</v>
      </c>
      <c r="M4" s="19" t="s">
        <v>37</v>
      </c>
    </row>
    <row r="5" spans="1:1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>
      <c r="A6" s="30" t="s">
        <v>48</v>
      </c>
      <c r="B6" s="32">
        <f>[1]vivienda!C33</f>
        <v>1737496.4192029338</v>
      </c>
      <c r="C6" s="21">
        <f>[1]vivienda!D33</f>
        <v>152963.66214660206</v>
      </c>
      <c r="D6" s="22">
        <f>+C6/C$6*100</f>
        <v>100</v>
      </c>
      <c r="E6" s="22">
        <f>+C6/B6*100</f>
        <v>8.8036821518615405</v>
      </c>
      <c r="F6" s="22">
        <f>[1]vivienda!E33</f>
        <v>4.7201582904837709</v>
      </c>
      <c r="G6" s="22">
        <f>[1]vivienda!F33</f>
        <v>3.6949438861830264</v>
      </c>
      <c r="H6" s="22">
        <f>[1]vivienda!G33</f>
        <v>1.891867245544544</v>
      </c>
      <c r="I6" s="22">
        <f>[1]vivienda!H33</f>
        <v>1.6472471503868733</v>
      </c>
      <c r="J6" s="22">
        <f>[1]vivienda!I33</f>
        <v>6.8332606894539172</v>
      </c>
      <c r="K6" s="22">
        <f>[1]vivienda!J33</f>
        <v>1.5709048553773739</v>
      </c>
      <c r="L6" s="22">
        <f>[1]vivienda!K33</f>
        <v>1.1622681139134836</v>
      </c>
      <c r="M6" s="22">
        <f>[1]vivienda!L33</f>
        <v>4.7383085900248956</v>
      </c>
    </row>
    <row r="7" spans="1:13">
      <c r="A7" s="15"/>
      <c r="B7" s="7"/>
      <c r="C7" s="7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20" t="s">
        <v>2</v>
      </c>
      <c r="B8" s="7"/>
      <c r="C8" s="7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16" t="s">
        <v>50</v>
      </c>
      <c r="B9" s="7">
        <f>[1]vivienda!C34</f>
        <v>855765.15011745831</v>
      </c>
      <c r="C9" s="7">
        <f>[1]vivienda!D34</f>
        <v>60817.377560132547</v>
      </c>
      <c r="D9" s="9">
        <f>+C9/C$6*100</f>
        <v>39.759362914470827</v>
      </c>
      <c r="E9" s="9">
        <f t="shared" ref="E9:E39" si="0">+C9/B9*100</f>
        <v>7.1067836253655621</v>
      </c>
      <c r="F9" s="9">
        <f>[1]vivienda!E34</f>
        <v>4.3637433507335732</v>
      </c>
      <c r="G9" s="9">
        <f>[1]vivienda!F34</f>
        <v>3.943821562669457</v>
      </c>
      <c r="H9" s="9">
        <f>[1]vivienda!G34</f>
        <v>2.0290998213626601</v>
      </c>
      <c r="I9" s="9">
        <f>[1]vivienda!H34</f>
        <v>1.4794470420015828</v>
      </c>
      <c r="J9" s="9">
        <f>[1]vivienda!I34</f>
        <v>5.9418240133662898</v>
      </c>
      <c r="K9" s="9">
        <f>[1]vivienda!J34</f>
        <v>1.3176627232351279</v>
      </c>
      <c r="L9" s="9">
        <f>[1]vivienda!K34</f>
        <v>1.1034310133166889</v>
      </c>
      <c r="M9" s="9">
        <f>[1]vivienda!L34</f>
        <v>4.8494165509178035</v>
      </c>
    </row>
    <row r="10" spans="1:13">
      <c r="A10" s="17" t="s">
        <v>51</v>
      </c>
      <c r="B10" s="7">
        <f>[1]vivienda!C35</f>
        <v>234606.98279243745</v>
      </c>
      <c r="C10" s="7">
        <f>[1]vivienda!D35</f>
        <v>20024.650325639424</v>
      </c>
      <c r="D10" s="9">
        <f>+C10/C$6*100</f>
        <v>13.091115919052449</v>
      </c>
      <c r="E10" s="9">
        <f t="shared" si="0"/>
        <v>8.5354025218233698</v>
      </c>
      <c r="F10" s="9">
        <f>[1]vivienda!E35</f>
        <v>4.3869059165858406</v>
      </c>
      <c r="G10" s="9">
        <f>[1]vivienda!F35</f>
        <v>4.0426209918342977</v>
      </c>
      <c r="H10" s="9">
        <f>[1]vivienda!G35</f>
        <v>2.1351115421920452</v>
      </c>
      <c r="I10" s="9">
        <f>[1]vivienda!H35</f>
        <v>1.5191688879400485</v>
      </c>
      <c r="J10" s="9">
        <f>[1]vivienda!I35</f>
        <v>5.8590909090909102</v>
      </c>
      <c r="K10" s="9">
        <f>[1]vivienda!J35</f>
        <v>1.3079545454545463</v>
      </c>
      <c r="L10" s="9">
        <f>[1]vivienda!K35</f>
        <v>1.0852272727272725</v>
      </c>
      <c r="M10" s="9">
        <f>[1]vivienda!L35</f>
        <v>4.8001893939393927</v>
      </c>
    </row>
    <row r="11" spans="1:13">
      <c r="A11" s="17" t="s">
        <v>52</v>
      </c>
      <c r="B11" s="7">
        <f>[1]vivienda!C36</f>
        <v>145834.29350380623</v>
      </c>
      <c r="C11" s="7">
        <f>[1]vivienda!D36</f>
        <v>13218.571978613074</v>
      </c>
      <c r="D11" s="9">
        <f t="shared" ref="D11:D39" si="1">+C11/C$6*100</f>
        <v>8.6416419384260355</v>
      </c>
      <c r="E11" s="9">
        <f t="shared" si="0"/>
        <v>9.0641039641804646</v>
      </c>
      <c r="F11" s="9">
        <f>[1]vivienda!E36</f>
        <v>4.1667576717265478</v>
      </c>
      <c r="G11" s="9">
        <f>[1]vivienda!F36</f>
        <v>3.7488320355951039</v>
      </c>
      <c r="H11" s="9">
        <f>[1]vivienda!G36</f>
        <v>1.9431036365621941</v>
      </c>
      <c r="I11" s="9">
        <f>[1]vivienda!H36</f>
        <v>1.5529350330796383</v>
      </c>
      <c r="J11" s="9">
        <f>[1]vivienda!I36</f>
        <v>5.1963855421686764</v>
      </c>
      <c r="K11" s="9">
        <f>[1]vivienda!J36</f>
        <v>1.1855421686746987</v>
      </c>
      <c r="L11" s="9">
        <f>[1]vivienda!K36</f>
        <v>1.074698795180723</v>
      </c>
      <c r="M11" s="9">
        <f>[1]vivienda!L36</f>
        <v>4.6933734939759022</v>
      </c>
    </row>
    <row r="12" spans="1:13">
      <c r="A12" s="17" t="s">
        <v>53</v>
      </c>
      <c r="B12" s="7">
        <f>[1]vivienda!C37</f>
        <v>475323.87382115831</v>
      </c>
      <c r="C12" s="7">
        <f>[1]vivienda!D37</f>
        <v>27574.155255879672</v>
      </c>
      <c r="D12" s="9">
        <f t="shared" si="1"/>
        <v>18.026605056992096</v>
      </c>
      <c r="E12" s="9">
        <f t="shared" si="0"/>
        <v>5.8011298768162671</v>
      </c>
      <c r="F12" s="9">
        <f>[1]vivienda!E37</f>
        <v>4.4127481849590557</v>
      </c>
      <c r="G12" s="9">
        <f>[1]vivienda!F37</f>
        <v>3.9552340733393341</v>
      </c>
      <c r="H12" s="9">
        <f>[1]vivienda!G37</f>
        <v>2.003159830150151</v>
      </c>
      <c r="I12" s="9">
        <f>[1]vivienda!H37</f>
        <v>1.4375700174017378</v>
      </c>
      <c r="J12" s="9">
        <f>[1]vivienda!I37</f>
        <v>6.3592559696242343</v>
      </c>
      <c r="K12" s="9">
        <f>[1]vivienda!J37</f>
        <v>1.3880492104241708</v>
      </c>
      <c r="L12" s="9">
        <f>[1]vivienda!K37</f>
        <v>1.130424494224809</v>
      </c>
      <c r="M12" s="9">
        <f>[1]vivienda!L37</f>
        <v>4.9599701819059225</v>
      </c>
    </row>
    <row r="13" spans="1:13">
      <c r="A13" s="16" t="s">
        <v>54</v>
      </c>
      <c r="B13" s="7">
        <f>[1]vivienda!C38</f>
        <v>881731.26908564894</v>
      </c>
      <c r="C13" s="7">
        <f>[1]vivienda!D38</f>
        <v>92146.284586470778</v>
      </c>
      <c r="D13" s="9">
        <f t="shared" si="1"/>
        <v>60.240637085530004</v>
      </c>
      <c r="E13" s="9">
        <f t="shared" si="0"/>
        <v>10.450608685118542</v>
      </c>
      <c r="F13" s="9">
        <f>[1]vivienda!E38</f>
        <v>5.066077160680754</v>
      </c>
      <c r="G13" s="9">
        <f>[1]vivienda!F38</f>
        <v>3.4540838308610775</v>
      </c>
      <c r="H13" s="9">
        <f>[1]vivienda!G38</f>
        <v>1.7586760341590491</v>
      </c>
      <c r="I13" s="9">
        <f>[1]vivienda!H38</f>
        <v>1.8096415602001243</v>
      </c>
      <c r="J13" s="9">
        <f>[1]vivienda!I38</f>
        <v>7.4216169226311264</v>
      </c>
      <c r="K13" s="9">
        <f>[1]vivienda!J38</f>
        <v>1.7380469429150975</v>
      </c>
      <c r="L13" s="9">
        <f>[1]vivienda!K38</f>
        <v>1.2011011301072148</v>
      </c>
      <c r="M13" s="9">
        <f>[1]vivienda!L38</f>
        <v>4.6649763353617306</v>
      </c>
    </row>
    <row r="14" spans="1:13">
      <c r="A14" s="16"/>
      <c r="B14" s="7"/>
      <c r="C14" s="7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>
      <c r="A15" s="4" t="s">
        <v>74</v>
      </c>
      <c r="B15" s="21"/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3">
      <c r="A16" s="16" t="s">
        <v>55</v>
      </c>
      <c r="B16" s="7">
        <f>[1]vivienda!C40</f>
        <v>338433.23816376913</v>
      </c>
      <c r="C16" s="7">
        <f>[1]vivienda!D40</f>
        <v>48221.191959644624</v>
      </c>
      <c r="D16" s="9">
        <f t="shared" si="1"/>
        <v>31.524606094635015</v>
      </c>
      <c r="E16" s="9">
        <f t="shared" si="0"/>
        <v>14.248361721584274</v>
      </c>
      <c r="F16" s="9">
        <f>[1]vivienda!E40</f>
        <v>5.1194530185092733</v>
      </c>
      <c r="G16" s="9">
        <f>[1]vivienda!F40</f>
        <v>3.2740348772472911</v>
      </c>
      <c r="H16" s="9">
        <f>[1]vivienda!G40</f>
        <v>1.7518504360854019</v>
      </c>
      <c r="I16" s="9">
        <f>[1]vivienda!H40</f>
        <v>1.9454138066452573</v>
      </c>
      <c r="J16" s="9">
        <f>[1]vivienda!I40</f>
        <v>7.615985534244663</v>
      </c>
      <c r="K16" s="9">
        <f>[1]vivienda!J40</f>
        <v>1.7883448763714793</v>
      </c>
      <c r="L16" s="9">
        <f>[1]vivienda!K40</f>
        <v>1.2346306366463509</v>
      </c>
      <c r="M16" s="9">
        <f>[1]vivienda!L40</f>
        <v>4.7029270447714833</v>
      </c>
    </row>
    <row r="17" spans="1:14">
      <c r="A17" s="16" t="s">
        <v>56</v>
      </c>
      <c r="B17" s="7">
        <f>[1]vivienda!C41</f>
        <v>959486.12653548189</v>
      </c>
      <c r="C17" s="7">
        <f>[1]vivienda!D41</f>
        <v>89780.834446356166</v>
      </c>
      <c r="D17" s="9">
        <f t="shared" si="1"/>
        <v>58.694223965629966</v>
      </c>
      <c r="E17" s="9">
        <f t="shared" si="0"/>
        <v>9.3571790110751607</v>
      </c>
      <c r="F17" s="9">
        <f>[1]vivienda!E41</f>
        <v>4.8730430408509235</v>
      </c>
      <c r="G17" s="9">
        <f>[1]vivienda!F41</f>
        <v>3.5357081200786773</v>
      </c>
      <c r="H17" s="9">
        <f>[1]vivienda!G41</f>
        <v>1.8231203978616279</v>
      </c>
      <c r="I17" s="9">
        <f>[1]vivienda!H41</f>
        <v>1.7455051339028484</v>
      </c>
      <c r="J17" s="9">
        <f>[1]vivienda!I41</f>
        <v>6.6654610776584633</v>
      </c>
      <c r="K17" s="9">
        <f>[1]vivienda!J41</f>
        <v>1.5187401538112626</v>
      </c>
      <c r="L17" s="9">
        <f>[1]vivienda!K41</f>
        <v>1.1419609947809681</v>
      </c>
      <c r="M17" s="9">
        <f>[1]vivienda!L41</f>
        <v>4.7718481465746025</v>
      </c>
    </row>
    <row r="18" spans="1:14">
      <c r="A18" s="16" t="s">
        <v>57</v>
      </c>
      <c r="B18" s="7">
        <f>[1]vivienda!C42</f>
        <v>310182.61986109172</v>
      </c>
      <c r="C18" s="7">
        <f>[1]vivienda!D42</f>
        <v>13617.145488352975</v>
      </c>
      <c r="D18" s="9">
        <f t="shared" si="1"/>
        <v>8.9022093857181286</v>
      </c>
      <c r="E18" s="9">
        <f t="shared" si="0"/>
        <v>4.390041419616324</v>
      </c>
      <c r="F18" s="9">
        <f>[1]vivienda!E42</f>
        <v>4.1513129699476297</v>
      </c>
      <c r="G18" s="9">
        <f>[1]vivienda!F42</f>
        <v>4.0440822705513915</v>
      </c>
      <c r="H18" s="9">
        <f>[1]vivienda!G42</f>
        <v>2.0169915718360887</v>
      </c>
      <c r="I18" s="9">
        <f>[1]vivienda!H42</f>
        <v>1.3288595916573802</v>
      </c>
      <c r="J18" s="9">
        <f>[1]vivienda!I42</f>
        <v>5.2718660165032283</v>
      </c>
      <c r="K18" s="9">
        <f>[1]vivienda!J42</f>
        <v>1.1619882349173292</v>
      </c>
      <c r="L18" s="9">
        <f>[1]vivienda!K42</f>
        <v>1.0363193688308847</v>
      </c>
      <c r="M18" s="9">
        <f>[1]vivienda!L42</f>
        <v>4.683479408337619</v>
      </c>
    </row>
    <row r="19" spans="1:14">
      <c r="A19" s="16" t="s">
        <v>58</v>
      </c>
      <c r="B19" s="7">
        <f>[1]vivienda!C43</f>
        <v>124440.32730387969</v>
      </c>
      <c r="C19" s="7">
        <f>[1]vivienda!D43</f>
        <v>682.46088961014698</v>
      </c>
      <c r="D19" s="9">
        <f t="shared" si="1"/>
        <v>0.44615883277955837</v>
      </c>
      <c r="E19" s="9">
        <f t="shared" si="0"/>
        <v>0.54842421616554993</v>
      </c>
      <c r="F19" s="9">
        <f>[1]vivienda!E43</f>
        <v>3.895240530784168</v>
      </c>
      <c r="G19" s="9">
        <f>[1]vivienda!F43</f>
        <v>5.2266608647764459</v>
      </c>
      <c r="H19" s="9">
        <f>[1]vivienda!G43</f>
        <v>2.503615479660569</v>
      </c>
      <c r="I19" s="9">
        <f>[1]vivienda!H43</f>
        <v>0.8634599842536026</v>
      </c>
      <c r="J19" s="9">
        <f>[1]vivienda!I43</f>
        <v>4.766638783582513</v>
      </c>
      <c r="K19" s="9">
        <f>[1]vivienda!J43</f>
        <v>1</v>
      </c>
      <c r="L19" s="9">
        <f>[1]vivienda!K43</f>
        <v>1</v>
      </c>
      <c r="M19" s="9">
        <f>[1]vivienda!L43</f>
        <v>4.766638783582513</v>
      </c>
    </row>
    <row r="20" spans="1:14">
      <c r="A20" s="16" t="s">
        <v>59</v>
      </c>
      <c r="B20" s="7">
        <f>[1]vivienda!C44</f>
        <v>4954.1073388390096</v>
      </c>
      <c r="C20" s="7">
        <f>[1]vivienda!D44</f>
        <v>662.02936263926699</v>
      </c>
      <c r="D20" s="9">
        <f t="shared" si="1"/>
        <v>0.43280172123806154</v>
      </c>
      <c r="E20" s="9">
        <f t="shared" si="0"/>
        <v>13.363242202063653</v>
      </c>
      <c r="F20" s="9">
        <f>[1]vivienda!E44</f>
        <v>4.1698196115662185</v>
      </c>
      <c r="G20" s="9">
        <f>[1]vivienda!F44</f>
        <v>3.3984536729577868</v>
      </c>
      <c r="H20" s="9">
        <f>[1]vivienda!G44</f>
        <v>1.5710116620272423</v>
      </c>
      <c r="I20" s="9">
        <f>[1]vivienda!H44</f>
        <v>1.5662651580475992</v>
      </c>
      <c r="J20" s="9">
        <f>[1]vivienda!I44</f>
        <v>6.8232780887376219</v>
      </c>
      <c r="K20" s="9">
        <f>[1]vivienda!J44</f>
        <v>1.8066508824964633</v>
      </c>
      <c r="L20" s="9">
        <f>[1]vivienda!K44</f>
        <v>1.4033254412482317</v>
      </c>
      <c r="M20" s="9">
        <f>[1]vivienda!L44</f>
        <v>3.8655581862505892</v>
      </c>
    </row>
    <row r="21" spans="1:14">
      <c r="A21" s="15"/>
      <c r="B21" s="7"/>
      <c r="C21" s="7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4">
      <c r="A22" s="30" t="s">
        <v>75</v>
      </c>
      <c r="B22" s="21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4">
      <c r="A23" s="16" t="s">
        <v>60</v>
      </c>
      <c r="B23" s="7">
        <f>[1]vivienda!C46</f>
        <v>1166083.7247379005</v>
      </c>
      <c r="C23" s="7">
        <f>[1]vivienda!D46</f>
        <v>112880.11298555252</v>
      </c>
      <c r="D23" s="9">
        <f t="shared" si="1"/>
        <v>73.795378197317845</v>
      </c>
      <c r="E23" s="9">
        <f t="shared" si="0"/>
        <v>9.6802751458455063</v>
      </c>
      <c r="F23" s="9">
        <f>[1]vivienda!E46</f>
        <v>4.8491950768015064</v>
      </c>
      <c r="G23" s="9">
        <f>[1]vivienda!F46</f>
        <v>3.6519895259178003</v>
      </c>
      <c r="H23" s="9">
        <f>[1]vivienda!G46</f>
        <v>1.8756246308582616</v>
      </c>
      <c r="I23" s="9">
        <f>[1]vivienda!H46</f>
        <v>1.7088846485612312</v>
      </c>
      <c r="J23" s="9">
        <f>[1]vivienda!I46</f>
        <v>6.9510094741661437</v>
      </c>
      <c r="K23" s="9">
        <f>[1]vivienda!J46</f>
        <v>1.6003987910468382</v>
      </c>
      <c r="L23" s="9">
        <f>[1]vivienda!K46</f>
        <v>1.1733485950805564</v>
      </c>
      <c r="M23" s="9">
        <f>[1]vivienda!L46</f>
        <v>4.690304904071267</v>
      </c>
    </row>
    <row r="24" spans="1:14">
      <c r="A24" s="16" t="s">
        <v>61</v>
      </c>
      <c r="B24" s="7">
        <f>[1]vivienda!C47</f>
        <v>571412.69446515886</v>
      </c>
      <c r="C24" s="7">
        <f>[1]vivienda!D47</f>
        <v>40083.549161050672</v>
      </c>
      <c r="D24" s="9">
        <f t="shared" si="1"/>
        <v>26.204621802682887</v>
      </c>
      <c r="E24" s="9">
        <f t="shared" si="0"/>
        <v>7.0148160076437911</v>
      </c>
      <c r="F24" s="9">
        <f>[1]vivienda!E47</f>
        <v>4.4568325053287712</v>
      </c>
      <c r="G24" s="9">
        <f>[1]vivienda!F47</f>
        <v>3.7822201005323963</v>
      </c>
      <c r="H24" s="9">
        <f>[1]vivienda!G47</f>
        <v>1.9250136016131649</v>
      </c>
      <c r="I24" s="9">
        <f>[1]vivienda!H47</f>
        <v>1.5220098643602658</v>
      </c>
      <c r="J24" s="9">
        <f>[1]vivienda!I47</f>
        <v>6.5016658980639761</v>
      </c>
      <c r="K24" s="9">
        <f>[1]vivienda!J47</f>
        <v>1.4878463722729622</v>
      </c>
      <c r="L24" s="9">
        <f>[1]vivienda!K47</f>
        <v>1.1310641414047535</v>
      </c>
      <c r="M24" s="9">
        <f>[1]vivienda!L47</f>
        <v>4.8734927642705168</v>
      </c>
    </row>
    <row r="25" spans="1:14">
      <c r="A25" s="15"/>
      <c r="B25" s="7"/>
      <c r="C25" s="7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4">
      <c r="A26" s="20" t="s">
        <v>62</v>
      </c>
      <c r="B26" s="21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4">
      <c r="A27" s="16" t="s">
        <v>63</v>
      </c>
      <c r="B27" s="7">
        <f>[1]vivienda!C49</f>
        <v>343619.22222539171</v>
      </c>
      <c r="C27" s="7">
        <f>[1]vivienda!D49</f>
        <v>55616.008184818544</v>
      </c>
      <c r="D27" s="9">
        <f t="shared" si="1"/>
        <v>36.358967485699672</v>
      </c>
      <c r="E27" s="9">
        <f t="shared" si="0"/>
        <v>16.185360011186475</v>
      </c>
      <c r="F27" s="9">
        <f>[1]vivienda!E49</f>
        <v>5.4362752506459362</v>
      </c>
      <c r="G27" s="9">
        <f>[1]vivienda!F49</f>
        <v>3.176919578428453</v>
      </c>
      <c r="H27" s="9">
        <f>[1]vivienda!G49</f>
        <v>1.6690453652977728</v>
      </c>
      <c r="I27" s="9">
        <f>[1]vivienda!H49</f>
        <v>2.1392811961725031</v>
      </c>
      <c r="J27" s="9">
        <f>[1]vivienda!I49</f>
        <v>7.6712595174685791</v>
      </c>
      <c r="K27" s="9">
        <f>[1]vivienda!J49</f>
        <v>1.760101098084784</v>
      </c>
      <c r="L27" s="9">
        <f>[1]vivienda!K49</f>
        <v>1.2023060612140921</v>
      </c>
      <c r="M27" s="9">
        <f>[1]vivienda!L49</f>
        <v>4.8214647024688029</v>
      </c>
      <c r="N27" s="25"/>
    </row>
    <row r="28" spans="1:14">
      <c r="A28" s="16" t="s">
        <v>64</v>
      </c>
      <c r="B28" s="7">
        <f>[1]vivienda!C50</f>
        <v>343664.65183947003</v>
      </c>
      <c r="C28" s="7">
        <f>[1]vivienda!D50</f>
        <v>38950.984753748475</v>
      </c>
      <c r="D28" s="9">
        <f t="shared" si="1"/>
        <v>25.46420777793449</v>
      </c>
      <c r="E28" s="9">
        <f t="shared" si="0"/>
        <v>11.334009635632517</v>
      </c>
      <c r="F28" s="9">
        <f>[1]vivienda!E50</f>
        <v>5.2458583888354156</v>
      </c>
      <c r="G28" s="9">
        <f>[1]vivienda!F50</f>
        <v>3.3911772750509055</v>
      </c>
      <c r="H28" s="9">
        <f>[1]vivienda!G50</f>
        <v>1.7940454407811173</v>
      </c>
      <c r="I28" s="9">
        <f>[1]vivienda!H50</f>
        <v>1.9220594769020083</v>
      </c>
      <c r="J28" s="9">
        <f>[1]vivienda!I50</f>
        <v>7.0088373216536901</v>
      </c>
      <c r="K28" s="9">
        <f>[1]vivienda!J50</f>
        <v>1.5744712268233825</v>
      </c>
      <c r="L28" s="9">
        <f>[1]vivienda!K50</f>
        <v>1.1664091783867334</v>
      </c>
      <c r="M28" s="9">
        <f>[1]vivienda!L50</f>
        <v>4.7660946474724346</v>
      </c>
      <c r="N28" s="25"/>
    </row>
    <row r="29" spans="1:14">
      <c r="A29" s="16" t="s">
        <v>65</v>
      </c>
      <c r="B29" s="7">
        <f>[1]vivienda!C51</f>
        <v>343700.46947073529</v>
      </c>
      <c r="C29" s="7">
        <f>[1]vivienda!D51</f>
        <v>34977.105932166989</v>
      </c>
      <c r="D29" s="9">
        <f t="shared" si="1"/>
        <v>22.86628434578439</v>
      </c>
      <c r="E29" s="9">
        <f t="shared" si="0"/>
        <v>10.176624427085674</v>
      </c>
      <c r="F29" s="9">
        <f>[1]vivienda!E51</f>
        <v>4.9041211258851805</v>
      </c>
      <c r="G29" s="9">
        <f>[1]vivienda!F51</f>
        <v>3.5201710289524635</v>
      </c>
      <c r="H29" s="9">
        <f>[1]vivienda!G51</f>
        <v>1.8359679395257096</v>
      </c>
      <c r="I29" s="9">
        <f>[1]vivienda!H51</f>
        <v>1.7764387993567636</v>
      </c>
      <c r="J29" s="9">
        <f>[1]vivienda!I51</f>
        <v>6.1709256363852782</v>
      </c>
      <c r="K29" s="9">
        <f>[1]vivienda!J51</f>
        <v>1.45780488950496</v>
      </c>
      <c r="L29" s="9">
        <f>[1]vivienda!K51</f>
        <v>1.1312585620157691</v>
      </c>
      <c r="M29" s="9">
        <f>[1]vivienda!L51</f>
        <v>4.6349130402468353</v>
      </c>
      <c r="N29" s="25"/>
    </row>
    <row r="30" spans="1:14">
      <c r="A30" s="16" t="s">
        <v>66</v>
      </c>
      <c r="B30" s="7">
        <f>[1]vivienda!C52</f>
        <v>343475.37941394013</v>
      </c>
      <c r="C30" s="7">
        <f>[1]vivienda!D52</f>
        <v>19223.220353485656</v>
      </c>
      <c r="D30" s="9">
        <f t="shared" si="1"/>
        <v>12.567181043993253</v>
      </c>
      <c r="E30" s="9">
        <f t="shared" si="0"/>
        <v>5.5966807246229866</v>
      </c>
      <c r="F30" s="9">
        <f>[1]vivienda!E52</f>
        <v>4.428305020835384</v>
      </c>
      <c r="G30" s="9">
        <f>[1]vivienda!F52</f>
        <v>3.7950334680055362</v>
      </c>
      <c r="H30" s="9">
        <f>[1]vivienda!G52</f>
        <v>1.9724077234633084</v>
      </c>
      <c r="I30" s="9">
        <f>[1]vivienda!H52</f>
        <v>1.4795659061322848</v>
      </c>
      <c r="J30" s="9">
        <f>[1]vivienda!I52</f>
        <v>5.6728825721882963</v>
      </c>
      <c r="K30" s="9">
        <f>[1]vivienda!J52</f>
        <v>1.2786914078611982</v>
      </c>
      <c r="L30" s="9">
        <f>[1]vivienda!K52</f>
        <v>1.1133162681581359</v>
      </c>
      <c r="M30" s="9">
        <f>[1]vivienda!L52</f>
        <v>4.7795161505171961</v>
      </c>
      <c r="N30" s="25"/>
    </row>
    <row r="31" spans="1:14">
      <c r="A31" s="16" t="s">
        <v>67</v>
      </c>
      <c r="B31" s="7">
        <f>[1]vivienda!C53</f>
        <v>343878.05134988111</v>
      </c>
      <c r="C31" s="7">
        <f>[1]vivienda!D53</f>
        <v>3701.7767929680176</v>
      </c>
      <c r="D31" s="9">
        <f t="shared" si="1"/>
        <v>2.4200367204991431</v>
      </c>
      <c r="E31" s="9">
        <f t="shared" si="0"/>
        <v>1.0764795189564511</v>
      </c>
      <c r="F31" s="9">
        <f>[1]vivienda!E53</f>
        <v>3.6359071311028583</v>
      </c>
      <c r="G31" s="9">
        <f>[1]vivienda!F53</f>
        <v>4.5600772599967732</v>
      </c>
      <c r="H31" s="9">
        <f>[1]vivienda!G53</f>
        <v>2.1755452722671555</v>
      </c>
      <c r="I31" s="9">
        <f>[1]vivienda!H53</f>
        <v>0.95241521211157665</v>
      </c>
      <c r="J31" s="9">
        <f>[1]vivienda!I53</f>
        <v>4.6466920888454446</v>
      </c>
      <c r="K31" s="9">
        <f>[1]vivienda!J53</f>
        <v>1.2811187272866469</v>
      </c>
      <c r="L31" s="9">
        <f>[1]vivienda!K53</f>
        <v>1.0860451141513003</v>
      </c>
      <c r="M31" s="9">
        <f>[1]vivienda!L53</f>
        <v>3.9352527381546318</v>
      </c>
      <c r="N31" s="25"/>
    </row>
    <row r="32" spans="1:14">
      <c r="A32" s="16" t="s">
        <v>68</v>
      </c>
      <c r="B32" s="7">
        <f>[1]vivienda!C54</f>
        <v>19158.644903573007</v>
      </c>
      <c r="C32" s="7">
        <f>[1]vivienda!D54</f>
        <v>494.56612941530693</v>
      </c>
      <c r="D32" s="9">
        <f t="shared" si="1"/>
        <v>0.32332262608965867</v>
      </c>
      <c r="E32" s="9">
        <f t="shared" si="0"/>
        <v>2.5814254186791277</v>
      </c>
      <c r="F32" s="9">
        <f>[1]vivienda!E54</f>
        <v>3.8396357516814872</v>
      </c>
      <c r="G32" s="9">
        <f>[1]vivienda!F54</f>
        <v>4.1668088867061144</v>
      </c>
      <c r="H32" s="9">
        <f>[1]vivienda!G54</f>
        <v>2.1101539329832848</v>
      </c>
      <c r="I32" s="9">
        <f>[1]vivienda!H54</f>
        <v>1.1051645520842297</v>
      </c>
      <c r="J32" s="9">
        <f>[1]vivienda!I54</f>
        <v>7.0797879956779095</v>
      </c>
      <c r="K32" s="9">
        <f>[1]vivienda!J54</f>
        <v>1.5398939978389548</v>
      </c>
      <c r="L32" s="9">
        <f>[1]vivienda!K54</f>
        <v>1</v>
      </c>
      <c r="M32" s="9">
        <f>[1]vivienda!L54</f>
        <v>4.9202120043220905</v>
      </c>
      <c r="N32" s="25"/>
    </row>
    <row r="33" spans="1:13">
      <c r="A33" s="15"/>
      <c r="B33" s="7"/>
      <c r="C33" s="7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>
      <c r="A34" s="31" t="s">
        <v>77</v>
      </c>
      <c r="B34" s="21"/>
      <c r="C34" s="21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>
      <c r="A35" s="16" t="s">
        <v>69</v>
      </c>
      <c r="B35" s="7">
        <f>[1]vivienda!C56</f>
        <v>129612.17869389676</v>
      </c>
      <c r="C35" s="7">
        <f>[1]vivienda!D56</f>
        <v>9754.8505251347269</v>
      </c>
      <c r="D35" s="9">
        <f t="shared" si="1"/>
        <v>6.3772339052562508</v>
      </c>
      <c r="E35" s="9">
        <f t="shared" si="0"/>
        <v>7.5261835912600619</v>
      </c>
      <c r="F35" s="9">
        <f>[1]vivienda!E56</f>
        <v>3.3022972861941198</v>
      </c>
      <c r="G35" s="9">
        <f>[1]vivienda!F56</f>
        <v>2.7979754103060519</v>
      </c>
      <c r="H35" s="9">
        <f>[1]vivienda!G56</f>
        <v>1.3332771051340992</v>
      </c>
      <c r="I35" s="9">
        <f>[1]vivienda!H56</f>
        <v>1.6703989667708568</v>
      </c>
      <c r="J35" s="9">
        <f>[1]vivienda!I56</f>
        <v>4.6878430622142115</v>
      </c>
      <c r="K35" s="9">
        <f>[1]vivienda!J56</f>
        <v>1.1164514328475101</v>
      </c>
      <c r="L35" s="9">
        <f>[1]vivienda!K56</f>
        <v>1.044539536193839</v>
      </c>
      <c r="M35" s="9">
        <f>[1]vivienda!L56</f>
        <v>4.4821540224547238</v>
      </c>
    </row>
    <row r="36" spans="1:13">
      <c r="A36" s="16" t="s">
        <v>70</v>
      </c>
      <c r="B36" s="7">
        <f>[1]vivienda!C57</f>
        <v>136842.2844713011</v>
      </c>
      <c r="C36" s="7">
        <f>[1]vivienda!D57</f>
        <v>14674.150714066334</v>
      </c>
      <c r="D36" s="9">
        <f t="shared" si="1"/>
        <v>9.5932265926024094</v>
      </c>
      <c r="E36" s="9">
        <f t="shared" si="0"/>
        <v>10.723403786162189</v>
      </c>
      <c r="F36" s="9">
        <f>[1]vivienda!E57</f>
        <v>3.9225006352813439</v>
      </c>
      <c r="G36" s="9">
        <f>[1]vivienda!F57</f>
        <v>2.9290880215333872</v>
      </c>
      <c r="H36" s="9">
        <f>[1]vivienda!G57</f>
        <v>1.387867591509681</v>
      </c>
      <c r="I36" s="9">
        <f>[1]vivienda!H57</f>
        <v>1.8322799504383678</v>
      </c>
      <c r="J36" s="9">
        <f>[1]vivienda!I57</f>
        <v>5.2072818458306305</v>
      </c>
      <c r="K36" s="9">
        <f>[1]vivienda!J57</f>
        <v>1.1529821083190972</v>
      </c>
      <c r="L36" s="9">
        <f>[1]vivienda!K57</f>
        <v>1.065441590214387</v>
      </c>
      <c r="M36" s="9">
        <f>[1]vivienda!L57</f>
        <v>4.8628598653837649</v>
      </c>
    </row>
    <row r="37" spans="1:13">
      <c r="A37" s="16" t="s">
        <v>71</v>
      </c>
      <c r="B37" s="7">
        <f>[1]vivienda!C58</f>
        <v>345516.20147479087</v>
      </c>
      <c r="C37" s="7">
        <f>[1]vivienda!D58</f>
        <v>37302.539516333505</v>
      </c>
      <c r="D37" s="9">
        <f t="shared" si="1"/>
        <v>24.38653664069728</v>
      </c>
      <c r="E37" s="9">
        <f t="shared" si="0"/>
        <v>10.796176664686772</v>
      </c>
      <c r="F37" s="9">
        <f>[1]vivienda!E58</f>
        <v>4.7940282314652558</v>
      </c>
      <c r="G37" s="9">
        <f>[1]vivienda!F58</f>
        <v>3.3715218018542457</v>
      </c>
      <c r="H37" s="9">
        <f>[1]vivienda!G58</f>
        <v>1.7127962508221792</v>
      </c>
      <c r="I37" s="9">
        <f>[1]vivienda!H58</f>
        <v>1.8447480465289889</v>
      </c>
      <c r="J37" s="9">
        <f>[1]vivienda!I58</f>
        <v>6.0338191746660099</v>
      </c>
      <c r="K37" s="9">
        <f>[1]vivienda!J58</f>
        <v>1.3462402936141895</v>
      </c>
      <c r="L37" s="9">
        <f>[1]vivienda!K58</f>
        <v>1.0718330899456581</v>
      </c>
      <c r="M37" s="9">
        <f>[1]vivienda!L58</f>
        <v>4.8222806086719681</v>
      </c>
    </row>
    <row r="38" spans="1:13">
      <c r="A38" s="16" t="s">
        <v>72</v>
      </c>
      <c r="B38" s="7">
        <f>[1]vivienda!C59</f>
        <v>386899.08728126629</v>
      </c>
      <c r="C38" s="7">
        <f>[1]vivienda!D59</f>
        <v>44871.879785742451</v>
      </c>
      <c r="D38" s="9">
        <f t="shared" si="1"/>
        <v>29.334993132379861</v>
      </c>
      <c r="E38" s="9">
        <f t="shared" si="0"/>
        <v>11.597825185129393</v>
      </c>
      <c r="F38" s="9">
        <f>[1]vivienda!E59</f>
        <v>5.352805329991118</v>
      </c>
      <c r="G38" s="9">
        <f>[1]vivienda!F59</f>
        <v>3.8161068258575854</v>
      </c>
      <c r="H38" s="9">
        <f>[1]vivienda!G59</f>
        <v>2.0415622826538549</v>
      </c>
      <c r="I38" s="9">
        <f>[1]vivienda!H59</f>
        <v>1.8027730570977507</v>
      </c>
      <c r="J38" s="9">
        <f>[1]vivienda!I59</f>
        <v>7.283019356053118</v>
      </c>
      <c r="K38" s="9">
        <f>[1]vivienda!J59</f>
        <v>1.6506933730481774</v>
      </c>
      <c r="L38" s="9">
        <f>[1]vivienda!K59</f>
        <v>1.1315564269369649</v>
      </c>
      <c r="M38" s="9">
        <f>[1]vivienda!L59</f>
        <v>4.7509437973110389</v>
      </c>
    </row>
    <row r="39" spans="1:13">
      <c r="A39" s="23" t="s">
        <v>73</v>
      </c>
      <c r="B39" s="13">
        <f>[1]vivienda!C60</f>
        <v>738626.66728177131</v>
      </c>
      <c r="C39" s="13">
        <f>[1]vivienda!D60</f>
        <v>46360.241605325966</v>
      </c>
      <c r="D39" s="24">
        <f t="shared" si="1"/>
        <v>30.3080097290648</v>
      </c>
      <c r="E39" s="24">
        <f t="shared" si="0"/>
        <v>6.2765458734297859</v>
      </c>
      <c r="F39" s="24">
        <f>[1]vivienda!E60</f>
        <v>4.7507982972014355</v>
      </c>
      <c r="G39" s="24">
        <f>[1]vivienda!F60</f>
        <v>4.0555642014913706</v>
      </c>
      <c r="H39" s="24">
        <f>[1]vivienda!G60</f>
        <v>2.0886156330944687</v>
      </c>
      <c r="I39" s="24">
        <f>[1]vivienda!H60</f>
        <v>1.4383002708766048</v>
      </c>
      <c r="J39" s="24">
        <f>[1]vivienda!I60</f>
        <v>8.0072789186171143</v>
      </c>
      <c r="K39" s="24">
        <f>[1]vivienda!J60</f>
        <v>1.9023544762676854</v>
      </c>
      <c r="L39" s="24">
        <f>[1]vivienda!K60</f>
        <v>1.3201796908988457</v>
      </c>
      <c r="M39" s="24">
        <f>[1]vivienda!L60</f>
        <v>4.6729881859530753</v>
      </c>
    </row>
    <row r="40" spans="1:13">
      <c r="A40" s="29" t="s">
        <v>78</v>
      </c>
    </row>
    <row r="41" spans="1:13">
      <c r="A41" s="28" t="s">
        <v>27</v>
      </c>
    </row>
    <row r="42" spans="1:13">
      <c r="A42" s="28" t="s">
        <v>28</v>
      </c>
    </row>
    <row r="43" spans="1:13">
      <c r="A43" s="28" t="s">
        <v>39</v>
      </c>
      <c r="B43" s="2"/>
    </row>
  </sheetData>
  <mergeCells count="6">
    <mergeCell ref="A1:M1"/>
    <mergeCell ref="A3:A4"/>
    <mergeCell ref="C3:E3"/>
    <mergeCell ref="F3:I3"/>
    <mergeCell ref="J3:M3"/>
    <mergeCell ref="B3:B4"/>
  </mergeCells>
  <phoneticPr fontId="2" type="noConversion"/>
  <printOptions horizontalCentered="1" verticalCentered="1"/>
  <pageMargins left="0.54" right="0" top="0" bottom="0" header="0" footer="0"/>
  <pageSetup paperSize="9" scale="86" orientation="landscape" r:id="rId1"/>
  <headerFooter alignWithMargins="0">
    <oddFooter>&amp;L&amp;Z&amp;F+&amp;F+&amp;A&amp;R&amp;D+&amp;T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titulo</vt:lpstr>
      <vt:lpstr>Cuadro01</vt:lpstr>
      <vt:lpstr>Cuadro02</vt:lpstr>
      <vt:lpstr>Cuadro03</vt:lpstr>
      <vt:lpstr>Cuadro04</vt:lpstr>
      <vt:lpstr>titulo!Área_de_impresión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</dc:creator>
  <cp:lastModifiedBy>Pablo Meraz</cp:lastModifiedBy>
  <cp:lastPrinted>2011-01-20T16:13:25Z</cp:lastPrinted>
  <dcterms:created xsi:type="dcterms:W3CDTF">2006-11-11T21:47:16Z</dcterms:created>
  <dcterms:modified xsi:type="dcterms:W3CDTF">2011-09-22T23:00:06Z</dcterms:modified>
</cp:coreProperties>
</file>