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b481234\Box Sync\BGD poverty 2016_2017\03_CPI 2016_2017\"/>
    </mc:Choice>
  </mc:AlternateContent>
  <bookViews>
    <workbookView xWindow="0" yWindow="0" windowWidth="16395" windowHeight="5655"/>
  </bookViews>
  <sheets>
    <sheet name="2016" sheetId="1" r:id="rId1"/>
    <sheet name="2010" sheetId="2" r:id="rId2"/>
    <sheet name="2005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B20" i="1"/>
  <c r="B19" i="1"/>
  <c r="B15" i="1"/>
  <c r="B14" i="1"/>
  <c r="B13" i="1"/>
  <c r="B7" i="1"/>
  <c r="B6" i="1"/>
  <c r="B5" i="1"/>
  <c r="F21" i="1" l="1"/>
  <c r="E21" i="1"/>
  <c r="D21" i="1"/>
  <c r="C21" i="1"/>
  <c r="F20" i="1"/>
  <c r="E20" i="1"/>
  <c r="D20" i="1"/>
  <c r="C20" i="1"/>
  <c r="F19" i="1"/>
  <c r="E19" i="1"/>
  <c r="D19" i="1"/>
  <c r="C19" i="1"/>
  <c r="F15" i="1"/>
  <c r="E15" i="1"/>
  <c r="D15" i="1"/>
  <c r="C15" i="1"/>
  <c r="F14" i="1"/>
  <c r="E14" i="1"/>
  <c r="D14" i="1"/>
  <c r="C14" i="1"/>
  <c r="F13" i="1"/>
  <c r="E13" i="1"/>
  <c r="D13" i="1"/>
  <c r="C13" i="1"/>
  <c r="F5" i="1"/>
  <c r="E5" i="1"/>
  <c r="D5" i="1"/>
  <c r="C5" i="1"/>
  <c r="F7" i="1"/>
  <c r="E7" i="1"/>
  <c r="D7" i="1"/>
  <c r="C7" i="1"/>
  <c r="F6" i="1"/>
  <c r="E6" i="1"/>
  <c r="D6" i="1"/>
  <c r="C6" i="1"/>
  <c r="B41" i="3" l="1"/>
  <c r="C41" i="3"/>
  <c r="D41" i="3"/>
  <c r="E41" i="3"/>
  <c r="F41" i="3"/>
  <c r="B42" i="3"/>
  <c r="C42" i="3"/>
  <c r="D42" i="3"/>
  <c r="E42" i="3"/>
  <c r="F42" i="3"/>
  <c r="C40" i="3"/>
  <c r="D40" i="3"/>
  <c r="E40" i="3"/>
  <c r="F40" i="3"/>
  <c r="B40" i="3"/>
  <c r="F37" i="3"/>
  <c r="F36" i="3"/>
  <c r="F38" i="3"/>
  <c r="C36" i="3"/>
  <c r="D36" i="3"/>
  <c r="E36" i="3"/>
  <c r="C37" i="3"/>
  <c r="D37" i="3"/>
  <c r="E37" i="3"/>
  <c r="C38" i="3"/>
  <c r="D38" i="3"/>
  <c r="E38" i="3"/>
  <c r="B37" i="3"/>
  <c r="B38" i="3"/>
  <c r="B36" i="3"/>
  <c r="F30" i="3"/>
  <c r="E30" i="3"/>
  <c r="D30" i="3"/>
  <c r="C30" i="3"/>
  <c r="F29" i="3"/>
  <c r="E29" i="3"/>
  <c r="D29" i="3"/>
  <c r="C29" i="3"/>
  <c r="F28" i="3"/>
  <c r="E28" i="3"/>
  <c r="D28" i="3"/>
  <c r="C28" i="3"/>
  <c r="F24" i="3"/>
  <c r="E24" i="3"/>
  <c r="D24" i="3"/>
  <c r="C24" i="3"/>
  <c r="F23" i="3"/>
  <c r="E23" i="3"/>
  <c r="D23" i="3"/>
  <c r="C23" i="3"/>
  <c r="F22" i="3"/>
  <c r="E22" i="3"/>
  <c r="D22" i="3"/>
  <c r="C22" i="3"/>
  <c r="F13" i="3"/>
  <c r="E13" i="3"/>
  <c r="D13" i="3"/>
  <c r="C13" i="3"/>
  <c r="F12" i="3"/>
  <c r="E12" i="3"/>
  <c r="D12" i="3"/>
  <c r="C12" i="3"/>
  <c r="F11" i="3"/>
  <c r="E11" i="3"/>
  <c r="D11" i="3"/>
  <c r="C11" i="3"/>
  <c r="C6" i="3"/>
  <c r="D6" i="3"/>
  <c r="E6" i="3"/>
  <c r="F6" i="3"/>
  <c r="C7" i="3"/>
  <c r="D7" i="3"/>
  <c r="E7" i="3"/>
  <c r="F7" i="3"/>
  <c r="F5" i="3"/>
  <c r="E5" i="3"/>
  <c r="D5" i="3"/>
  <c r="C5" i="3"/>
  <c r="B29" i="3"/>
  <c r="B30" i="3"/>
  <c r="B28" i="3"/>
  <c r="B23" i="3"/>
  <c r="B24" i="3"/>
  <c r="B22" i="3"/>
  <c r="B12" i="3"/>
  <c r="B13" i="3"/>
  <c r="B11" i="3"/>
  <c r="B6" i="3"/>
  <c r="B7" i="3"/>
  <c r="B5" i="3"/>
  <c r="B5" i="2" l="1"/>
  <c r="F27" i="1" l="1"/>
  <c r="D27" i="1"/>
  <c r="C27" i="1"/>
  <c r="E27" i="1"/>
  <c r="B27" i="1"/>
  <c r="B12" i="2"/>
  <c r="B13" i="2"/>
  <c r="B6" i="2"/>
  <c r="B7" i="2"/>
  <c r="B11" i="2"/>
  <c r="F28" i="1" l="1"/>
  <c r="C28" i="1"/>
  <c r="D28" i="1"/>
  <c r="E28" i="1"/>
  <c r="B28" i="1"/>
  <c r="F33" i="1"/>
  <c r="D33" i="1"/>
  <c r="E33" i="1"/>
  <c r="C33" i="1"/>
  <c r="B33" i="1"/>
  <c r="F31" i="1"/>
  <c r="D31" i="1"/>
  <c r="C31" i="1"/>
  <c r="E31" i="1"/>
  <c r="B31" i="1"/>
  <c r="F32" i="1"/>
  <c r="C32" i="1"/>
  <c r="D32" i="1"/>
  <c r="E32" i="1"/>
  <c r="B32" i="1"/>
  <c r="C29" i="1"/>
  <c r="E29" i="1"/>
  <c r="D29" i="1"/>
  <c r="F29" i="1"/>
  <c r="B29" i="1"/>
</calcChain>
</file>

<file path=xl/sharedStrings.xml><?xml version="1.0" encoding="utf-8"?>
<sst xmlns="http://schemas.openxmlformats.org/spreadsheetml/2006/main" count="157" uniqueCount="47">
  <si>
    <t>General index</t>
  </si>
  <si>
    <t>Non-food index</t>
  </si>
  <si>
    <t>Source: Bangladesh Bureau of Statistics</t>
  </si>
  <si>
    <t>apr16</t>
  </si>
  <si>
    <t>may16</t>
  </si>
  <si>
    <t>jun16</t>
  </si>
  <si>
    <t>Urban</t>
  </si>
  <si>
    <t>Rural</t>
  </si>
  <si>
    <t>Average</t>
  </si>
  <si>
    <t>Food index</t>
  </si>
  <si>
    <t>CPI</t>
  </si>
  <si>
    <t>National</t>
  </si>
  <si>
    <t>RURAL</t>
  </si>
  <si>
    <t>URBAN</t>
  </si>
  <si>
    <t>jul17</t>
  </si>
  <si>
    <t>aug17</t>
  </si>
  <si>
    <t>jul16</t>
  </si>
  <si>
    <t>aug16</t>
  </si>
  <si>
    <t>sep16</t>
  </si>
  <si>
    <t>oct16</t>
  </si>
  <si>
    <t>nov16</t>
  </si>
  <si>
    <t>dec16</t>
  </si>
  <si>
    <t>jan17</t>
  </si>
  <si>
    <t>feb17</t>
  </si>
  <si>
    <t>mar17</t>
  </si>
  <si>
    <t>Annual Average</t>
  </si>
  <si>
    <t>ave q1</t>
  </si>
  <si>
    <t>ave q2</t>
  </si>
  <si>
    <t>ave q3</t>
  </si>
  <si>
    <t>ave q4</t>
  </si>
  <si>
    <t>Inflation 2005-2010</t>
  </si>
  <si>
    <t>Annual</t>
  </si>
  <si>
    <t>q1</t>
  </si>
  <si>
    <t>q2</t>
  </si>
  <si>
    <t>q3</t>
  </si>
  <si>
    <t>q4</t>
  </si>
  <si>
    <t>Inflation 2016-2010</t>
  </si>
  <si>
    <t>Source: Bangladesh Bureau of Statistics:  http://www.bbs.gov.bd/site/page/29b379ff-7bac-41d9-b321-e41929bab4a1/Price-and-Wages-(CPI,-QIIP)</t>
  </si>
  <si>
    <t>average q1</t>
  </si>
  <si>
    <t>average q2</t>
  </si>
  <si>
    <t>average q3</t>
  </si>
  <si>
    <t>average q4</t>
  </si>
  <si>
    <t>Oct. 2005</t>
  </si>
  <si>
    <t>2016-2017: Base 2005-2006</t>
  </si>
  <si>
    <t>2010-2011: Base 2005-2006</t>
  </si>
  <si>
    <t>2005-2006: Base 1995-1996</t>
  </si>
  <si>
    <t>2010-2011: Base 1995-1996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</si>
</sst>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"/>
    <numFmt numFmtId="166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0" xfId="0" applyFont="1" applyAlignment="1">
      <alignment horizontal="center"/>
    </xf>
    <xf numFmtId="0" fontId="0" fillId="0" borderId="2" xfId="0" applyBorder="1"/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 applyFont="1"/>
    <xf numFmtId="2" fontId="2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Font="1"/>
    <xf numFmtId="166" fontId="0" fillId="0" borderId="0" xfId="1" applyNumberFormat="1" applyFont="1"/>
    <xf numFmtId="0" fontId="4" fillId="3" borderId="1" xfId="0" applyFont="1" applyFill="1" applyBorder="1" applyAlignment="1">
      <alignment horizontal="center"/>
    </xf>
    <xf numFmtId="0" fontId="0" fillId="3" borderId="1" xfId="0" applyFill="1" applyBorder="1"/>
    <xf numFmtId="164" fontId="0" fillId="3" borderId="1" xfId="0" applyNumberFormat="1" applyFill="1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sqref="A1:R1"/>
    </sheetView>
  </sheetViews>
  <sheetFormatPr defaultRowHeight="15" x14ac:dyDescent="0.25"/>
  <cols>
    <col min="1" max="1" width="16.140625" customWidth="1"/>
    <col min="2" max="2" width="17.5703125" customWidth="1"/>
    <col min="3" max="5" width="10.5703125" bestFit="1" customWidth="1"/>
    <col min="6" max="6" width="10.140625" bestFit="1" customWidth="1"/>
    <col min="7" max="18" width="8.7109375" customWidth="1"/>
    <col min="19" max="19" width="10.140625" customWidth="1"/>
    <col min="20" max="22" width="10.7109375" bestFit="1" customWidth="1"/>
  </cols>
  <sheetData>
    <row r="1" spans="1:18" ht="18.75" x14ac:dyDescent="0.3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3" spans="1:18" x14ac:dyDescent="0.25">
      <c r="A3" s="11" t="s">
        <v>11</v>
      </c>
    </row>
    <row r="4" spans="1:18" x14ac:dyDescent="0.25">
      <c r="A4" s="5" t="s">
        <v>10</v>
      </c>
      <c r="B4" s="8" t="s">
        <v>25</v>
      </c>
      <c r="C4" s="5" t="s">
        <v>38</v>
      </c>
      <c r="D4" s="5" t="s">
        <v>39</v>
      </c>
      <c r="E4" s="5" t="s">
        <v>40</v>
      </c>
      <c r="F4" s="5" t="s">
        <v>41</v>
      </c>
      <c r="G4" s="7" t="s">
        <v>3</v>
      </c>
      <c r="H4" s="7" t="s">
        <v>4</v>
      </c>
      <c r="I4" s="7" t="s">
        <v>5</v>
      </c>
      <c r="J4" s="8" t="s">
        <v>16</v>
      </c>
      <c r="K4" s="8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8" t="s">
        <v>24</v>
      </c>
    </row>
    <row r="5" spans="1:18" x14ac:dyDescent="0.25">
      <c r="A5" s="1" t="s">
        <v>0</v>
      </c>
      <c r="B5" s="16">
        <f>AVERAGE(G5:R5)</f>
        <v>228.65166666666667</v>
      </c>
      <c r="C5" s="20">
        <f>AVERAGE(G5:I5)</f>
        <v>221.42</v>
      </c>
      <c r="D5" s="20">
        <f>AVERAGE(J5:L5)</f>
        <v>226.99</v>
      </c>
      <c r="E5" s="20">
        <f>AVERAGE(M5:O5)</f>
        <v>231.51999999999998</v>
      </c>
      <c r="F5" s="23">
        <f>AVERAGE(P5:R5)</f>
        <v>234.67666666666665</v>
      </c>
      <c r="G5" s="2">
        <v>223.37</v>
      </c>
      <c r="H5" s="2">
        <v>220.15</v>
      </c>
      <c r="I5" s="2">
        <v>220.74</v>
      </c>
      <c r="J5" s="2">
        <v>224.13</v>
      </c>
      <c r="K5" s="2">
        <v>226.57</v>
      </c>
      <c r="L5" s="2">
        <v>230.27</v>
      </c>
      <c r="M5" s="2">
        <v>231.85</v>
      </c>
      <c r="N5" s="2">
        <v>231.18</v>
      </c>
      <c r="O5" s="2">
        <v>231.53</v>
      </c>
      <c r="P5" s="18">
        <v>234.34</v>
      </c>
      <c r="Q5" s="19">
        <v>234.4</v>
      </c>
      <c r="R5" s="18">
        <v>235.29</v>
      </c>
    </row>
    <row r="6" spans="1:18" x14ac:dyDescent="0.25">
      <c r="A6" s="1" t="s">
        <v>9</v>
      </c>
      <c r="B6" s="16">
        <f>AVERAGE(G6:R6)</f>
        <v>244.6491666666667</v>
      </c>
      <c r="C6" s="20">
        <f t="shared" ref="C6:C7" si="0">AVERAGE(G6:I6)</f>
        <v>233.96</v>
      </c>
      <c r="D6" s="20">
        <f t="shared" ref="D6:D7" si="1">AVERAGE(J6:L6)</f>
        <v>242.48666666666668</v>
      </c>
      <c r="E6" s="20">
        <f t="shared" ref="E6:E7" si="2">AVERAGE(M6:O6)</f>
        <v>249.77999999999997</v>
      </c>
      <c r="F6" s="23">
        <f t="shared" ref="F6:F7" si="3">AVERAGE(P6:R6)</f>
        <v>252.37</v>
      </c>
      <c r="G6" s="2">
        <v>237.15</v>
      </c>
      <c r="H6" s="2">
        <v>231.86</v>
      </c>
      <c r="I6" s="2">
        <v>232.87</v>
      </c>
      <c r="J6" s="2">
        <v>237.69</v>
      </c>
      <c r="K6" s="2">
        <v>241.89</v>
      </c>
      <c r="L6" s="2">
        <v>247.88</v>
      </c>
      <c r="M6" s="2">
        <v>250.64</v>
      </c>
      <c r="N6" s="2">
        <v>249.41</v>
      </c>
      <c r="O6" s="2">
        <v>249.29</v>
      </c>
      <c r="P6" s="18">
        <v>251.86</v>
      </c>
      <c r="Q6" s="18">
        <v>251.93</v>
      </c>
      <c r="R6" s="18">
        <v>253.32</v>
      </c>
    </row>
    <row r="7" spans="1:18" x14ac:dyDescent="0.25">
      <c r="A7" s="1" t="s">
        <v>1</v>
      </c>
      <c r="B7" s="16">
        <f>AVERAGE(G7:R7)</f>
        <v>208.14083333333335</v>
      </c>
      <c r="C7" s="20">
        <f t="shared" si="0"/>
        <v>205.34</v>
      </c>
      <c r="D7" s="20">
        <f t="shared" si="1"/>
        <v>207.12333333333333</v>
      </c>
      <c r="E7" s="20">
        <f t="shared" si="2"/>
        <v>208.10666666666665</v>
      </c>
      <c r="F7" s="23">
        <f t="shared" si="3"/>
        <v>211.99333333333334</v>
      </c>
      <c r="G7" s="2">
        <v>205.7</v>
      </c>
      <c r="H7" s="2">
        <v>205.13</v>
      </c>
      <c r="I7" s="2">
        <v>205.19</v>
      </c>
      <c r="J7" s="2">
        <v>206.75</v>
      </c>
      <c r="K7" s="2">
        <v>206.93</v>
      </c>
      <c r="L7" s="2">
        <v>207.69</v>
      </c>
      <c r="M7" s="2">
        <v>207.75</v>
      </c>
      <c r="N7" s="2">
        <v>207.81</v>
      </c>
      <c r="O7" s="2">
        <v>208.76</v>
      </c>
      <c r="P7" s="18">
        <v>211.88</v>
      </c>
      <c r="Q7" s="18">
        <v>211.92</v>
      </c>
      <c r="R7" s="18">
        <v>212.18</v>
      </c>
    </row>
    <row r="8" spans="1:18" x14ac:dyDescent="0.25">
      <c r="B8" s="6"/>
      <c r="C8" s="6"/>
      <c r="D8" s="6"/>
      <c r="E8" s="6"/>
      <c r="F8" s="6"/>
    </row>
    <row r="9" spans="1:18" x14ac:dyDescent="0.25">
      <c r="A9" s="9" t="s">
        <v>37</v>
      </c>
      <c r="B9" s="6"/>
      <c r="C9" s="6"/>
      <c r="D9" s="6"/>
      <c r="E9" s="6"/>
      <c r="F9" s="6"/>
    </row>
    <row r="10" spans="1:18" x14ac:dyDescent="0.25">
      <c r="B10" s="6"/>
      <c r="C10" s="6"/>
      <c r="D10" s="6"/>
      <c r="E10" s="6"/>
      <c r="F10" s="6"/>
    </row>
    <row r="11" spans="1:18" x14ac:dyDescent="0.25">
      <c r="A11" s="11" t="s">
        <v>7</v>
      </c>
      <c r="B11" s="6"/>
      <c r="C11" s="6"/>
      <c r="D11" s="6"/>
      <c r="E11" s="6"/>
      <c r="F11" s="6"/>
    </row>
    <row r="12" spans="1:18" x14ac:dyDescent="0.25">
      <c r="A12" s="5" t="s">
        <v>10</v>
      </c>
      <c r="B12" s="8" t="s">
        <v>25</v>
      </c>
      <c r="C12" s="5" t="s">
        <v>26</v>
      </c>
      <c r="D12" s="5" t="s">
        <v>27</v>
      </c>
      <c r="E12" s="5" t="s">
        <v>28</v>
      </c>
      <c r="F12" s="5" t="s">
        <v>29</v>
      </c>
      <c r="G12" s="7" t="s">
        <v>3</v>
      </c>
      <c r="H12" s="7" t="s">
        <v>4</v>
      </c>
      <c r="I12" s="7" t="s">
        <v>5</v>
      </c>
      <c r="J12" s="8" t="s">
        <v>14</v>
      </c>
      <c r="K12" s="8" t="s">
        <v>15</v>
      </c>
      <c r="L12" s="8" t="s">
        <v>18</v>
      </c>
      <c r="M12" s="8" t="s">
        <v>19</v>
      </c>
      <c r="N12" s="8" t="s">
        <v>20</v>
      </c>
      <c r="O12" s="8" t="s">
        <v>21</v>
      </c>
      <c r="P12" s="8" t="s">
        <v>22</v>
      </c>
      <c r="Q12" s="8" t="s">
        <v>23</v>
      </c>
      <c r="R12" s="8" t="s">
        <v>24</v>
      </c>
    </row>
    <row r="13" spans="1:18" x14ac:dyDescent="0.25">
      <c r="A13" s="1" t="s">
        <v>0</v>
      </c>
      <c r="B13" s="33">
        <f>AVERAGE(G13:R13)</f>
        <v>227.98916666666665</v>
      </c>
      <c r="C13" s="34">
        <f>AVERAGE(G13:I13)</f>
        <v>220.93333333333331</v>
      </c>
      <c r="D13" s="34">
        <f>AVERAGE(J13:L13)</f>
        <v>226.20000000000002</v>
      </c>
      <c r="E13" s="34">
        <f>AVERAGE(M13:O13)</f>
        <v>230.81666666666669</v>
      </c>
      <c r="F13" s="23">
        <f>AVERAGE(P13:R13)</f>
        <v>234.00666666666666</v>
      </c>
      <c r="G13" s="33">
        <v>223.04</v>
      </c>
      <c r="H13" s="33">
        <v>219.62</v>
      </c>
      <c r="I13" s="33">
        <v>220.14</v>
      </c>
      <c r="J13" s="33">
        <v>223.45</v>
      </c>
      <c r="K13" s="33">
        <v>225.69</v>
      </c>
      <c r="L13" s="33">
        <v>229.46</v>
      </c>
      <c r="M13" s="33">
        <v>231.27</v>
      </c>
      <c r="N13" s="33">
        <v>230.45</v>
      </c>
      <c r="O13" s="33">
        <v>230.73</v>
      </c>
      <c r="P13" s="33">
        <v>233.71</v>
      </c>
      <c r="Q13" s="33">
        <v>233.75</v>
      </c>
      <c r="R13" s="33">
        <v>234.56</v>
      </c>
    </row>
    <row r="14" spans="1:18" x14ac:dyDescent="0.25">
      <c r="A14" s="1" t="s">
        <v>9</v>
      </c>
      <c r="B14" s="33">
        <f>AVERAGE(G14:R14)</f>
        <v>239.05333333333331</v>
      </c>
      <c r="C14" s="34">
        <f t="shared" ref="C14:C15" si="4">AVERAGE(G14:I14)</f>
        <v>229.04</v>
      </c>
      <c r="D14" s="34">
        <f t="shared" ref="D14:D15" si="5">AVERAGE(J14:L14)</f>
        <v>236.66</v>
      </c>
      <c r="E14" s="34">
        <f t="shared" ref="E14:E15" si="6">AVERAGE(M14:O14)</f>
        <v>243.65</v>
      </c>
      <c r="F14" s="23">
        <f t="shared" ref="F14:F15" si="7">AVERAGE(P14:R14)</f>
        <v>246.86333333333334</v>
      </c>
      <c r="G14" s="33">
        <v>232.17</v>
      </c>
      <c r="H14" s="33">
        <v>227.07</v>
      </c>
      <c r="I14" s="33">
        <v>227.88</v>
      </c>
      <c r="J14" s="33">
        <v>232.37</v>
      </c>
      <c r="K14" s="33">
        <v>235.93</v>
      </c>
      <c r="L14" s="33">
        <v>241.68</v>
      </c>
      <c r="M14" s="33">
        <v>244.59</v>
      </c>
      <c r="N14" s="33">
        <v>243.24</v>
      </c>
      <c r="O14" s="33">
        <v>243.12</v>
      </c>
      <c r="P14" s="33">
        <v>246.41</v>
      </c>
      <c r="Q14" s="33">
        <v>246.46</v>
      </c>
      <c r="R14" s="33">
        <v>247.72</v>
      </c>
    </row>
    <row r="15" spans="1:18" x14ac:dyDescent="0.25">
      <c r="A15" s="1" t="s">
        <v>1</v>
      </c>
      <c r="B15" s="33">
        <f>AVERAGE(G15:R15)</f>
        <v>210.38749999999996</v>
      </c>
      <c r="C15" s="34">
        <f t="shared" si="4"/>
        <v>208.03333333333333</v>
      </c>
      <c r="D15" s="34">
        <f t="shared" si="5"/>
        <v>209.55999999999997</v>
      </c>
      <c r="E15" s="34">
        <f t="shared" si="6"/>
        <v>210.4</v>
      </c>
      <c r="F15" s="23">
        <f t="shared" si="7"/>
        <v>213.55666666666664</v>
      </c>
      <c r="G15" s="33">
        <v>208.5</v>
      </c>
      <c r="H15" s="33">
        <v>207.77</v>
      </c>
      <c r="I15" s="33">
        <v>207.83</v>
      </c>
      <c r="J15" s="33">
        <v>209.25</v>
      </c>
      <c r="K15" s="33">
        <v>209.4</v>
      </c>
      <c r="L15" s="33">
        <v>210.03</v>
      </c>
      <c r="M15" s="33">
        <v>210.07</v>
      </c>
      <c r="N15" s="33">
        <v>210.11</v>
      </c>
      <c r="O15" s="33">
        <v>211.02</v>
      </c>
      <c r="P15" s="33">
        <v>213.51</v>
      </c>
      <c r="Q15" s="33">
        <v>213.54</v>
      </c>
      <c r="R15" s="33">
        <v>213.62</v>
      </c>
    </row>
    <row r="16" spans="1:18" x14ac:dyDescent="0.25">
      <c r="B16" s="6"/>
      <c r="C16" s="6"/>
      <c r="D16" s="6"/>
      <c r="E16" s="6"/>
      <c r="F16" s="6"/>
    </row>
    <row r="17" spans="1:18" x14ac:dyDescent="0.25">
      <c r="A17" s="11" t="s">
        <v>6</v>
      </c>
      <c r="B17" s="6"/>
      <c r="C17" s="6"/>
      <c r="D17" s="6"/>
      <c r="E17" s="6"/>
      <c r="F17" s="6"/>
    </row>
    <row r="18" spans="1:18" x14ac:dyDescent="0.25">
      <c r="A18" s="5" t="s">
        <v>10</v>
      </c>
      <c r="B18" s="8" t="s">
        <v>25</v>
      </c>
      <c r="C18" s="5" t="s">
        <v>26</v>
      </c>
      <c r="D18" s="5" t="s">
        <v>27</v>
      </c>
      <c r="E18" s="5" t="s">
        <v>28</v>
      </c>
      <c r="F18" s="5" t="s">
        <v>29</v>
      </c>
      <c r="G18" s="7" t="s">
        <v>3</v>
      </c>
      <c r="H18" s="7" t="s">
        <v>4</v>
      </c>
      <c r="I18" s="7" t="s">
        <v>5</v>
      </c>
      <c r="J18" s="8" t="s">
        <v>14</v>
      </c>
      <c r="K18" s="8" t="s">
        <v>15</v>
      </c>
      <c r="L18" s="8" t="s">
        <v>18</v>
      </c>
      <c r="M18" s="8" t="s">
        <v>19</v>
      </c>
      <c r="N18" s="8" t="s">
        <v>20</v>
      </c>
      <c r="O18" s="8" t="s">
        <v>21</v>
      </c>
      <c r="P18" s="8" t="s">
        <v>22</v>
      </c>
      <c r="Q18" s="8" t="s">
        <v>23</v>
      </c>
      <c r="R18" s="8" t="s">
        <v>24</v>
      </c>
    </row>
    <row r="19" spans="1:18" x14ac:dyDescent="0.25">
      <c r="A19" s="1" t="s">
        <v>0</v>
      </c>
      <c r="B19" s="16">
        <f>AVERAGE(G19:R19)</f>
        <v>229.87083333333337</v>
      </c>
      <c r="C19" s="20">
        <f>AVERAGE(G19:I19)</f>
        <v>222.31666666666669</v>
      </c>
      <c r="D19" s="20">
        <f>AVERAGE(J19:L19)</f>
        <v>228.43999999999997</v>
      </c>
      <c r="E19" s="20">
        <f>AVERAGE(M19:O19)</f>
        <v>232.81333333333336</v>
      </c>
      <c r="F19" s="23">
        <f>AVERAGE(P19:R19)</f>
        <v>235.91333333333333</v>
      </c>
      <c r="G19" s="2">
        <v>223.98</v>
      </c>
      <c r="H19" s="2">
        <v>221.12</v>
      </c>
      <c r="I19" s="2">
        <v>221.85</v>
      </c>
      <c r="J19" s="2">
        <v>225.38</v>
      </c>
      <c r="K19" s="2">
        <v>228.18</v>
      </c>
      <c r="L19" s="2">
        <v>231.76</v>
      </c>
      <c r="M19" s="2">
        <v>232.91</v>
      </c>
      <c r="N19" s="2">
        <v>232.52</v>
      </c>
      <c r="O19" s="2">
        <v>233.01</v>
      </c>
      <c r="P19" s="2">
        <v>235.51</v>
      </c>
      <c r="Q19" s="2">
        <v>235.59</v>
      </c>
      <c r="R19" s="2">
        <v>236.64</v>
      </c>
    </row>
    <row r="20" spans="1:18" x14ac:dyDescent="0.25">
      <c r="A20" s="1" t="s">
        <v>9</v>
      </c>
      <c r="B20" s="16">
        <f>AVERAGE(G20:R20)</f>
        <v>258.29666666666668</v>
      </c>
      <c r="C20" s="20">
        <f t="shared" ref="C20:C21" si="8">AVERAGE(G20:I20)</f>
        <v>245.95666666666668</v>
      </c>
      <c r="D20" s="20">
        <f t="shared" ref="D20:D21" si="9">AVERAGE(J20:L20)</f>
        <v>256.69333333333333</v>
      </c>
      <c r="E20" s="20">
        <f t="shared" ref="E20:E21" si="10">AVERAGE(M20:O20)</f>
        <v>264.73333333333329</v>
      </c>
      <c r="F20" s="23">
        <f t="shared" ref="F20:F21" si="11">AVERAGE(P20:R20)</f>
        <v>265.80333333333334</v>
      </c>
      <c r="G20" s="2">
        <v>249.28</v>
      </c>
      <c r="H20" s="2">
        <v>243.55</v>
      </c>
      <c r="I20" s="2">
        <v>245.04</v>
      </c>
      <c r="J20" s="2">
        <v>250.65</v>
      </c>
      <c r="K20" s="2">
        <v>256.42</v>
      </c>
      <c r="L20" s="2">
        <v>263.01</v>
      </c>
      <c r="M20" s="2">
        <v>265.39</v>
      </c>
      <c r="N20" s="2">
        <v>264.45</v>
      </c>
      <c r="O20" s="2">
        <v>264.36</v>
      </c>
      <c r="P20" s="2">
        <v>265.16000000000003</v>
      </c>
      <c r="Q20" s="2">
        <v>265.27999999999997</v>
      </c>
      <c r="R20" s="2">
        <v>266.97000000000003</v>
      </c>
    </row>
    <row r="21" spans="1:18" x14ac:dyDescent="0.25">
      <c r="A21" s="1" t="s">
        <v>1</v>
      </c>
      <c r="B21" s="16">
        <f>AVERAGE(G21:R21)</f>
        <v>205.14499999999998</v>
      </c>
      <c r="C21" s="20">
        <f t="shared" si="8"/>
        <v>201.74666666666667</v>
      </c>
      <c r="D21" s="20">
        <f t="shared" si="9"/>
        <v>203.87</v>
      </c>
      <c r="E21" s="20">
        <f t="shared" si="10"/>
        <v>205.04999999999998</v>
      </c>
      <c r="F21" s="23">
        <f t="shared" si="11"/>
        <v>209.91333333333333</v>
      </c>
      <c r="G21" s="2">
        <v>201.97</v>
      </c>
      <c r="H21" s="2">
        <v>201.6</v>
      </c>
      <c r="I21" s="2">
        <v>201.67</v>
      </c>
      <c r="J21" s="2">
        <v>203.41</v>
      </c>
      <c r="K21" s="2">
        <v>203.62</v>
      </c>
      <c r="L21" s="2">
        <v>204.58</v>
      </c>
      <c r="M21" s="2">
        <v>204.66</v>
      </c>
      <c r="N21" s="2">
        <v>204.74</v>
      </c>
      <c r="O21" s="2">
        <v>205.75</v>
      </c>
      <c r="P21" s="2">
        <v>209.71</v>
      </c>
      <c r="Q21" s="2">
        <v>209.77</v>
      </c>
      <c r="R21" s="2">
        <v>210.26</v>
      </c>
    </row>
    <row r="22" spans="1:18" x14ac:dyDescent="0.25">
      <c r="A22" s="29"/>
      <c r="B22" s="30"/>
      <c r="C22" s="31"/>
      <c r="D22" s="31"/>
      <c r="G22" s="32"/>
      <c r="H22" s="32"/>
      <c r="I22" s="32"/>
      <c r="J22" s="32"/>
      <c r="K22" s="29"/>
      <c r="L22" s="29"/>
      <c r="M22" s="29"/>
      <c r="N22" s="29"/>
      <c r="O22" s="29"/>
      <c r="P22" s="32"/>
      <c r="Q22" s="32"/>
      <c r="R22" s="32"/>
    </row>
    <row r="24" spans="1:18" ht="17.25" x14ac:dyDescent="0.3">
      <c r="A24" s="39" t="s">
        <v>36</v>
      </c>
      <c r="B24" s="39"/>
      <c r="C24" s="39"/>
      <c r="D24" s="39"/>
      <c r="E24" s="39"/>
      <c r="F24" s="39"/>
    </row>
    <row r="25" spans="1:18" ht="17.25" x14ac:dyDescent="0.3">
      <c r="A25" s="26" t="s">
        <v>10</v>
      </c>
      <c r="B25" s="26" t="s">
        <v>31</v>
      </c>
      <c r="C25" s="26" t="s">
        <v>32</v>
      </c>
      <c r="D25" s="26" t="s">
        <v>33</v>
      </c>
      <c r="E25" s="26" t="s">
        <v>34</v>
      </c>
      <c r="F25" s="26" t="s">
        <v>35</v>
      </c>
    </row>
    <row r="26" spans="1:18" x14ac:dyDescent="0.25">
      <c r="A26" s="37" t="s">
        <v>12</v>
      </c>
      <c r="B26" s="38"/>
      <c r="C26" s="10"/>
      <c r="D26" s="10"/>
      <c r="E26" s="10"/>
      <c r="F26" s="10"/>
    </row>
    <row r="27" spans="1:18" x14ac:dyDescent="0.25">
      <c r="A27" s="15" t="s">
        <v>0</v>
      </c>
      <c r="B27" s="17">
        <f>B13/'2010'!$B$5</f>
        <v>1.5077514955820628</v>
      </c>
      <c r="C27" s="17">
        <f>C13/'2010'!$B$5</f>
        <v>1.4610894395885641</v>
      </c>
      <c r="D27" s="17">
        <f>D13/'2010'!$B$5</f>
        <v>1.4959192723367527</v>
      </c>
      <c r="E27" s="17">
        <f>E13/'2010'!$B$5</f>
        <v>1.5264504864862725</v>
      </c>
      <c r="F27" s="17">
        <f>F13/'2010'!$B$5</f>
        <v>1.5475467839166623</v>
      </c>
    </row>
    <row r="28" spans="1:18" x14ac:dyDescent="0.25">
      <c r="A28" s="1" t="s">
        <v>9</v>
      </c>
      <c r="B28" s="17">
        <f>B14/'2010'!$B$6</f>
        <v>1.4889647816146923</v>
      </c>
      <c r="C28" s="17">
        <f>C14/'2010'!$B$6</f>
        <v>1.4265958513345522</v>
      </c>
      <c r="D28" s="17">
        <f>D14/'2010'!$B$6</f>
        <v>1.4740576937514631</v>
      </c>
      <c r="E28" s="17">
        <f>E14/'2010'!$B$6</f>
        <v>1.5175955255748501</v>
      </c>
      <c r="F28" s="17">
        <f>F14/'2010'!$B$6</f>
        <v>1.5376100557979044</v>
      </c>
    </row>
    <row r="29" spans="1:18" x14ac:dyDescent="0.25">
      <c r="A29" s="27" t="s">
        <v>1</v>
      </c>
      <c r="B29" s="28">
        <f>B15/'2010'!$B$7</f>
        <v>1.5298260625618687</v>
      </c>
      <c r="C29" s="28">
        <f>C15/'2010'!$B$7</f>
        <v>1.5127078139858792</v>
      </c>
      <c r="D29" s="28">
        <f>D15/'2010'!$B$7</f>
        <v>1.5238089224429456</v>
      </c>
      <c r="E29" s="28">
        <f>E15/'2010'!$B$7</f>
        <v>1.5299169559171397</v>
      </c>
      <c r="F29" s="28">
        <f>F15/'2010'!$B$7</f>
        <v>1.5528705579015112</v>
      </c>
    </row>
    <row r="30" spans="1:18" x14ac:dyDescent="0.25">
      <c r="A30" s="37" t="s">
        <v>13</v>
      </c>
      <c r="B30" s="38"/>
      <c r="C30" s="10"/>
      <c r="D30" s="10"/>
      <c r="E30" s="10"/>
      <c r="F30" s="10"/>
    </row>
    <row r="31" spans="1:18" x14ac:dyDescent="0.25">
      <c r="A31" s="15" t="s">
        <v>0</v>
      </c>
      <c r="B31" s="17">
        <f>B19/'2010'!$B$11</f>
        <v>1.5763495641599605</v>
      </c>
      <c r="C31" s="17">
        <f>C19/'2010'!$B$11</f>
        <v>1.5245465269502592</v>
      </c>
      <c r="D31" s="17">
        <f>D19/'2010'!$B$11</f>
        <v>1.5665375603111948</v>
      </c>
      <c r="E31" s="17">
        <f>E19/'2010'!$B$11</f>
        <v>1.5965278900714281</v>
      </c>
      <c r="F31" s="17">
        <f>F19/'2010'!$B$11</f>
        <v>1.6177862793069591</v>
      </c>
    </row>
    <row r="32" spans="1:18" x14ac:dyDescent="0.25">
      <c r="A32" s="1" t="s">
        <v>9</v>
      </c>
      <c r="B32" s="17">
        <f>B20/'2010'!$B$12</f>
        <v>1.6000001712906868</v>
      </c>
      <c r="C32" s="17">
        <f>C20/'2010'!$B$12</f>
        <v>1.5235609265705572</v>
      </c>
      <c r="D32" s="17">
        <f>D20/'2010'!$B$12</f>
        <v>1.5900684379815613</v>
      </c>
      <c r="E32" s="17">
        <f>E20/'2010'!$B$12</f>
        <v>1.6398716411865724</v>
      </c>
      <c r="F32" s="17">
        <f>F20/'2010'!$B$12</f>
        <v>1.6464996794240556</v>
      </c>
    </row>
    <row r="33" spans="1:6" x14ac:dyDescent="0.25">
      <c r="A33" s="27" t="s">
        <v>1</v>
      </c>
      <c r="B33" s="28">
        <f>B21/'2010'!$B$13</f>
        <v>1.5533092294870958</v>
      </c>
      <c r="C33" s="28">
        <f>C21/'2010'!$B$13</f>
        <v>1.5275778564020082</v>
      </c>
      <c r="D33" s="28">
        <f>D21/'2010'!$B$13</f>
        <v>1.5436552322285908</v>
      </c>
      <c r="E33" s="28">
        <f>E21/'2010'!$B$13</f>
        <v>1.5525899120443052</v>
      </c>
      <c r="F33" s="28">
        <f>F21/'2010'!$B$13</f>
        <v>1.5894139172734794</v>
      </c>
    </row>
  </sheetData>
  <mergeCells count="4">
    <mergeCell ref="A26:B26"/>
    <mergeCell ref="A30:B30"/>
    <mergeCell ref="A24:F24"/>
    <mergeCell ref="A1:R1"/>
  </mergeCells>
  <pageMargins left="0.7" right="0.7" top="0.75" bottom="0.75" header="0.3" footer="0.3"/>
  <pageSetup orientation="portrait" r:id="rId1"/>
  <ignoredErrors>
    <ignoredError sqref="B8 C6:F7 C19:F21 C13:F15 C5:G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workbookViewId="0">
      <selection activeCell="B13" sqref="B13"/>
    </sheetView>
  </sheetViews>
  <sheetFormatPr defaultColWidth="9.140625" defaultRowHeight="15" x14ac:dyDescent="0.25"/>
  <cols>
    <col min="1" max="1" width="15.140625" style="10" bestFit="1" customWidth="1"/>
    <col min="2" max="2" width="12" style="10" bestFit="1" customWidth="1"/>
    <col min="3" max="3" width="12.140625" style="10" bestFit="1" customWidth="1"/>
    <col min="4" max="4" width="9.42578125" style="10" customWidth="1"/>
    <col min="5" max="14" width="10.5703125" style="10" bestFit="1" customWidth="1"/>
    <col min="15" max="16384" width="9.140625" style="10"/>
  </cols>
  <sheetData>
    <row r="1" spans="1:27" ht="18.75" x14ac:dyDescent="0.3">
      <c r="A1" s="42" t="s">
        <v>44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4"/>
      <c r="O1"/>
      <c r="P1"/>
      <c r="Q1"/>
      <c r="R1"/>
      <c r="S1"/>
    </row>
    <row r="2" spans="1:27" ht="18.75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/>
      <c r="P2"/>
      <c r="Q2"/>
      <c r="R2"/>
      <c r="S2"/>
    </row>
    <row r="3" spans="1:27" ht="17.25" x14ac:dyDescent="0.3">
      <c r="A3" s="13" t="s">
        <v>7</v>
      </c>
      <c r="O3"/>
      <c r="P3"/>
      <c r="Q3"/>
      <c r="R3"/>
      <c r="S3"/>
    </row>
    <row r="4" spans="1:27" s="11" customFormat="1" x14ac:dyDescent="0.25">
      <c r="A4" s="3" t="s">
        <v>10</v>
      </c>
      <c r="B4" s="5" t="s">
        <v>8</v>
      </c>
      <c r="C4" s="35">
        <v>40210</v>
      </c>
      <c r="D4" s="35">
        <v>40238</v>
      </c>
      <c r="E4" s="35">
        <v>40269</v>
      </c>
      <c r="F4" s="35">
        <v>40299</v>
      </c>
      <c r="G4" s="35">
        <v>40330</v>
      </c>
      <c r="H4" s="35">
        <v>40360</v>
      </c>
      <c r="I4" s="35">
        <v>40391</v>
      </c>
      <c r="J4" s="35">
        <v>40422</v>
      </c>
      <c r="K4" s="35">
        <v>40452</v>
      </c>
      <c r="L4" s="35">
        <v>40483</v>
      </c>
      <c r="M4" s="35">
        <v>40513</v>
      </c>
      <c r="N4" s="35">
        <v>40544</v>
      </c>
    </row>
    <row r="5" spans="1:27" x14ac:dyDescent="0.25">
      <c r="A5" s="4" t="s">
        <v>0</v>
      </c>
      <c r="B5" s="20">
        <f>AVERAGE(C5:N5)</f>
        <v>151.21136827568003</v>
      </c>
      <c r="C5" s="23">
        <v>143.80366998139959</v>
      </c>
      <c r="D5" s="23">
        <v>143.69099521410331</v>
      </c>
      <c r="E5" s="23">
        <v>144.42917506966523</v>
      </c>
      <c r="F5" s="23">
        <v>143.73817266243498</v>
      </c>
      <c r="G5" s="23">
        <v>146.52970125560137</v>
      </c>
      <c r="H5" s="23">
        <v>148.44891298948457</v>
      </c>
      <c r="I5" s="23">
        <v>151.64161301052943</v>
      </c>
      <c r="J5" s="23">
        <v>153.50404820429452</v>
      </c>
      <c r="K5" s="23">
        <v>156.68109890909599</v>
      </c>
      <c r="L5" s="23">
        <v>158.04338489026262</v>
      </c>
      <c r="M5" s="23">
        <v>161.61429416950403</v>
      </c>
      <c r="N5" s="23">
        <v>162.41135295178486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spans="1:27" x14ac:dyDescent="0.25">
      <c r="A6" s="4" t="s">
        <v>9</v>
      </c>
      <c r="B6" s="20">
        <f>AVERAGE(C6:N6)</f>
        <v>160.55002528272993</v>
      </c>
      <c r="C6" s="23">
        <v>150.06288156635551</v>
      </c>
      <c r="D6" s="23">
        <v>148.90579101992691</v>
      </c>
      <c r="E6" s="23">
        <v>150.00342666177335</v>
      </c>
      <c r="F6" s="23">
        <v>148.25071871449788</v>
      </c>
      <c r="G6" s="23">
        <v>153.09358409844938</v>
      </c>
      <c r="H6" s="23">
        <v>155.96861284211738</v>
      </c>
      <c r="I6" s="23">
        <v>161.25866486070493</v>
      </c>
      <c r="J6" s="23">
        <v>164.36495141553473</v>
      </c>
      <c r="K6" s="23">
        <v>169.3624264917774</v>
      </c>
      <c r="L6" s="23">
        <v>171.22535314922391</v>
      </c>
      <c r="M6" s="23">
        <v>176.60254450647301</v>
      </c>
      <c r="N6" s="23">
        <v>177.5013480659251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</row>
    <row r="7" spans="1:27" x14ac:dyDescent="0.25">
      <c r="A7" s="4" t="s">
        <v>1</v>
      </c>
      <c r="B7" s="20">
        <f>AVERAGE(C7:N7)</f>
        <v>137.52380427333159</v>
      </c>
      <c r="C7" s="23">
        <v>134.01265948800892</v>
      </c>
      <c r="D7" s="23">
        <v>134.48254863799747</v>
      </c>
      <c r="E7" s="23">
        <v>135.58233968083948</v>
      </c>
      <c r="F7" s="23">
        <v>136.06208689142696</v>
      </c>
      <c r="G7" s="23">
        <v>136.50117455442955</v>
      </c>
      <c r="H7" s="23">
        <v>137.09874167661144</v>
      </c>
      <c r="I7" s="23">
        <v>137.83280613749247</v>
      </c>
      <c r="J7" s="23">
        <v>138.37551746748096</v>
      </c>
      <c r="K7" s="23">
        <v>138.94546660167688</v>
      </c>
      <c r="L7" s="23">
        <v>139.38001933666104</v>
      </c>
      <c r="M7" s="23">
        <v>140.47921702982026</v>
      </c>
      <c r="N7" s="23">
        <v>141.53307377753364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9" spans="1:27" ht="17.25" x14ac:dyDescent="0.3">
      <c r="A9" s="13" t="s">
        <v>6</v>
      </c>
    </row>
    <row r="10" spans="1:27" s="11" customFormat="1" x14ac:dyDescent="0.25">
      <c r="A10" s="3" t="s">
        <v>10</v>
      </c>
      <c r="B10" s="5" t="s">
        <v>8</v>
      </c>
      <c r="C10" s="35">
        <v>40210</v>
      </c>
      <c r="D10" s="35">
        <v>40238</v>
      </c>
      <c r="E10" s="35">
        <v>40269</v>
      </c>
      <c r="F10" s="35">
        <v>40299</v>
      </c>
      <c r="G10" s="35">
        <v>40330</v>
      </c>
      <c r="H10" s="35">
        <v>40360</v>
      </c>
      <c r="I10" s="35">
        <v>40391</v>
      </c>
      <c r="J10" s="35">
        <v>40422</v>
      </c>
      <c r="K10" s="35">
        <v>40452</v>
      </c>
      <c r="L10" s="35">
        <v>40483</v>
      </c>
      <c r="M10" s="35">
        <v>40513</v>
      </c>
      <c r="N10" s="35">
        <v>40544</v>
      </c>
    </row>
    <row r="11" spans="1:27" x14ac:dyDescent="0.25">
      <c r="A11" s="4" t="s">
        <v>0</v>
      </c>
      <c r="B11" s="20">
        <f>AVERAGE(C11:N11)</f>
        <v>145.82478313167292</v>
      </c>
      <c r="C11" s="23">
        <v>140.00109734198261</v>
      </c>
      <c r="D11" s="23">
        <v>139.90934667134465</v>
      </c>
      <c r="E11" s="23">
        <v>140.39693418735789</v>
      </c>
      <c r="F11" s="23">
        <v>141.18885618991018</v>
      </c>
      <c r="G11" s="23">
        <v>142.75800898819958</v>
      </c>
      <c r="H11" s="23">
        <v>144.87877055704811</v>
      </c>
      <c r="I11" s="23">
        <v>146.95954356206502</v>
      </c>
      <c r="J11" s="23">
        <v>148.51694185741769</v>
      </c>
      <c r="K11" s="23">
        <v>149.82612171927497</v>
      </c>
      <c r="L11" s="23">
        <v>150.14059816037764</v>
      </c>
      <c r="M11" s="23">
        <v>151.96055239785198</v>
      </c>
      <c r="N11" s="23">
        <v>153.36062594724484</v>
      </c>
    </row>
    <row r="12" spans="1:27" x14ac:dyDescent="0.25">
      <c r="A12" s="4" t="s">
        <v>9</v>
      </c>
      <c r="B12" s="20">
        <f t="shared" ref="B12:B13" si="0">AVERAGE(C12:N12)</f>
        <v>161.43539938392891</v>
      </c>
      <c r="C12" s="23">
        <v>152.66148516599893</v>
      </c>
      <c r="D12" s="23">
        <v>150.87885791357027</v>
      </c>
      <c r="E12" s="23">
        <v>152.01339720699448</v>
      </c>
      <c r="F12" s="23">
        <v>152.73514752269759</v>
      </c>
      <c r="G12" s="23">
        <v>155.51152589506734</v>
      </c>
      <c r="H12" s="23">
        <v>159.83664800300309</v>
      </c>
      <c r="I12" s="23">
        <v>164.05519166626121</v>
      </c>
      <c r="J12" s="23">
        <v>166.76199884909411</v>
      </c>
      <c r="K12" s="23">
        <v>168.88646235121271</v>
      </c>
      <c r="L12" s="23">
        <v>168.93794400986309</v>
      </c>
      <c r="M12" s="23">
        <v>171.46387653917782</v>
      </c>
      <c r="N12" s="23">
        <v>173.48225748420617</v>
      </c>
    </row>
    <row r="13" spans="1:27" x14ac:dyDescent="0.25">
      <c r="A13" s="4" t="s">
        <v>1</v>
      </c>
      <c r="B13" s="20">
        <f t="shared" si="0"/>
        <v>132.06964595693483</v>
      </c>
      <c r="C13" s="23">
        <v>128.46437308180074</v>
      </c>
      <c r="D13" s="23">
        <v>129.0911075194837</v>
      </c>
      <c r="E13" s="23">
        <v>129.74211383494725</v>
      </c>
      <c r="F13" s="23">
        <v>130.4725101587851</v>
      </c>
      <c r="G13" s="23">
        <v>130.67119996504934</v>
      </c>
      <c r="H13" s="23">
        <v>131.69735863594477</v>
      </c>
      <c r="I13" s="23">
        <v>132.20583171071752</v>
      </c>
      <c r="J13" s="23">
        <v>132.90998978349194</v>
      </c>
      <c r="K13" s="23">
        <v>133.72377941109417</v>
      </c>
      <c r="L13" s="23">
        <v>134.12340095282252</v>
      </c>
      <c r="M13" s="23">
        <v>135.45723718564165</v>
      </c>
      <c r="N13" s="23">
        <v>136.27684924343927</v>
      </c>
    </row>
    <row r="15" spans="1:27" x14ac:dyDescent="0.25">
      <c r="A15" s="10" t="s">
        <v>2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</sheetData>
  <mergeCells count="1">
    <mergeCell ref="A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sqref="A1:R1"/>
    </sheetView>
  </sheetViews>
  <sheetFormatPr defaultColWidth="9.140625" defaultRowHeight="15" x14ac:dyDescent="0.25"/>
  <cols>
    <col min="1" max="2" width="15.140625" style="10" bestFit="1" customWidth="1"/>
    <col min="3" max="5" width="10.5703125" style="10" bestFit="1" customWidth="1"/>
    <col min="6" max="6" width="10.140625" style="10" bestFit="1" customWidth="1"/>
    <col min="7" max="8" width="12.140625" style="10" bestFit="1" customWidth="1"/>
    <col min="9" max="12" width="10.5703125" style="10" bestFit="1" customWidth="1"/>
    <col min="13" max="13" width="12.140625" style="10" bestFit="1" customWidth="1"/>
    <col min="14" max="18" width="10.5703125" style="10" bestFit="1" customWidth="1"/>
    <col min="21" max="16384" width="9.140625" style="10"/>
  </cols>
  <sheetData>
    <row r="1" spans="1:31" ht="18.75" x14ac:dyDescent="0.3">
      <c r="A1" s="45" t="s">
        <v>45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3" spans="1:31" ht="17.25" x14ac:dyDescent="0.3">
      <c r="A3" s="13" t="s">
        <v>7</v>
      </c>
    </row>
    <row r="4" spans="1:31" s="11" customFormat="1" x14ac:dyDescent="0.25">
      <c r="A4" s="3" t="s">
        <v>10</v>
      </c>
      <c r="B4" s="8" t="s">
        <v>25</v>
      </c>
      <c r="C4" s="5" t="s">
        <v>38</v>
      </c>
      <c r="D4" s="5" t="s">
        <v>39</v>
      </c>
      <c r="E4" s="5" t="s">
        <v>40</v>
      </c>
      <c r="F4" s="5" t="s">
        <v>41</v>
      </c>
      <c r="G4" s="35">
        <v>38384</v>
      </c>
      <c r="H4" s="35">
        <v>38412</v>
      </c>
      <c r="I4" s="35">
        <v>38443</v>
      </c>
      <c r="J4" s="35">
        <v>38473</v>
      </c>
      <c r="K4" s="35">
        <v>38504</v>
      </c>
      <c r="L4" s="35">
        <v>38534</v>
      </c>
      <c r="M4" s="35">
        <v>38565</v>
      </c>
      <c r="N4" s="35">
        <v>38596</v>
      </c>
      <c r="O4" s="12" t="s">
        <v>42</v>
      </c>
      <c r="P4" s="35">
        <v>38657</v>
      </c>
      <c r="Q4" s="35">
        <v>38687</v>
      </c>
      <c r="R4" s="35">
        <v>38718</v>
      </c>
      <c r="S4"/>
      <c r="T4"/>
    </row>
    <row r="5" spans="1:31" x14ac:dyDescent="0.25">
      <c r="A5" s="4" t="s">
        <v>0</v>
      </c>
      <c r="B5" s="20">
        <f>AVERAGE(G5:R5)</f>
        <v>160.46918563169189</v>
      </c>
      <c r="C5" s="20">
        <f>AVERAGE(G5:I5)</f>
        <v>155.89190061272561</v>
      </c>
      <c r="D5" s="20">
        <f>AVERAGE(J5:L5)</f>
        <v>158.46238611394196</v>
      </c>
      <c r="E5" s="20">
        <f>AVERAGE(M5:O5)</f>
        <v>161.88373945471719</v>
      </c>
      <c r="F5" s="23">
        <f>AVERAGE(P5:R5)</f>
        <v>165.63871634538268</v>
      </c>
      <c r="G5" s="23">
        <v>155.42597741642277</v>
      </c>
      <c r="H5" s="23">
        <v>156.11322557176612</v>
      </c>
      <c r="I5" s="23">
        <v>156.13649884998796</v>
      </c>
      <c r="J5" s="23">
        <v>157.16998257999563</v>
      </c>
      <c r="K5" s="23">
        <v>158.38036814385359</v>
      </c>
      <c r="L5" s="23">
        <v>159.83680761797672</v>
      </c>
      <c r="M5" s="23">
        <v>159.96108999128566</v>
      </c>
      <c r="N5" s="23">
        <v>161.58654395126919</v>
      </c>
      <c r="O5" s="23">
        <v>164.10358442159668</v>
      </c>
      <c r="P5" s="23">
        <v>166.57602772425292</v>
      </c>
      <c r="Q5" s="23">
        <v>166.22298717415782</v>
      </c>
      <c r="R5" s="23">
        <v>164.11713413773731</v>
      </c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31" x14ac:dyDescent="0.25">
      <c r="A6" s="4" t="s">
        <v>9</v>
      </c>
      <c r="B6" s="20">
        <f t="shared" ref="B6:B7" si="0">AVERAGE(G6:R6)</f>
        <v>163.51434488718709</v>
      </c>
      <c r="C6" s="20">
        <f t="shared" ref="C6:C7" si="1">AVERAGE(G6:I6)</f>
        <v>158.97858311597722</v>
      </c>
      <c r="D6" s="20">
        <f t="shared" ref="D6:D7" si="2">AVERAGE(J6:L6)</f>
        <v>160.40770136428858</v>
      </c>
      <c r="E6" s="20">
        <f t="shared" ref="E6:E7" si="3">AVERAGE(M6:O6)</f>
        <v>165.328098022143</v>
      </c>
      <c r="F6" s="23">
        <f t="shared" ref="F6:F7" si="4">AVERAGE(P6:R6)</f>
        <v>169.34299704633952</v>
      </c>
      <c r="G6" s="23">
        <v>158.56613432247437</v>
      </c>
      <c r="H6" s="23">
        <v>159.38095199589847</v>
      </c>
      <c r="I6" s="23">
        <v>158.98866302955878</v>
      </c>
      <c r="J6" s="23">
        <v>159.94496323039127</v>
      </c>
      <c r="K6" s="23">
        <v>161.08648608257684</v>
      </c>
      <c r="L6" s="23">
        <v>160.19165477989765</v>
      </c>
      <c r="M6" s="23">
        <v>163.16756485009114</v>
      </c>
      <c r="N6" s="23">
        <v>165.12048336139657</v>
      </c>
      <c r="O6" s="23">
        <v>167.69624585494134</v>
      </c>
      <c r="P6" s="23">
        <v>170.99031507937659</v>
      </c>
      <c r="Q6" s="23">
        <v>170.36568579626808</v>
      </c>
      <c r="R6" s="23">
        <v>166.67299026337389</v>
      </c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x14ac:dyDescent="0.25">
      <c r="A7" s="4" t="s">
        <v>1</v>
      </c>
      <c r="B7" s="20">
        <f t="shared" si="0"/>
        <v>155.29307259913301</v>
      </c>
      <c r="C7" s="20">
        <f t="shared" si="1"/>
        <v>150.64520702728495</v>
      </c>
      <c r="D7" s="20">
        <f t="shared" si="2"/>
        <v>155.15577034283447</v>
      </c>
      <c r="E7" s="20">
        <f t="shared" si="3"/>
        <v>156.02907381203002</v>
      </c>
      <c r="F7" s="23">
        <f t="shared" si="4"/>
        <v>159.3422392143826</v>
      </c>
      <c r="G7" s="23">
        <v>150.0883888957691</v>
      </c>
      <c r="H7" s="23">
        <v>150.55879642318698</v>
      </c>
      <c r="I7" s="23">
        <v>151.28843576289879</v>
      </c>
      <c r="J7" s="23">
        <v>152.45311482219577</v>
      </c>
      <c r="K7" s="23">
        <v>153.78055212274086</v>
      </c>
      <c r="L7" s="23">
        <v>159.23364408356682</v>
      </c>
      <c r="M7" s="23">
        <v>154.51077527448243</v>
      </c>
      <c r="N7" s="23">
        <v>155.57961022390364</v>
      </c>
      <c r="O7" s="23">
        <v>157.99683593770405</v>
      </c>
      <c r="P7" s="23">
        <v>159.07269263033862</v>
      </c>
      <c r="Q7" s="23">
        <v>159.18129426789264</v>
      </c>
      <c r="R7" s="23">
        <v>159.77273074491657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</row>
    <row r="8" spans="1:31" x14ac:dyDescent="0.25"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1:31" ht="17.25" x14ac:dyDescent="0.3">
      <c r="A9" s="13" t="s">
        <v>6</v>
      </c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31" s="21" customFormat="1" x14ac:dyDescent="0.25">
      <c r="A10" s="5" t="s">
        <v>10</v>
      </c>
      <c r="B10" s="8" t="s">
        <v>25</v>
      </c>
      <c r="C10" s="5" t="s">
        <v>38</v>
      </c>
      <c r="D10" s="5" t="s">
        <v>39</v>
      </c>
      <c r="E10" s="5" t="s">
        <v>40</v>
      </c>
      <c r="F10" s="5" t="s">
        <v>41</v>
      </c>
      <c r="G10" s="35">
        <v>38384</v>
      </c>
      <c r="H10" s="35">
        <v>38412</v>
      </c>
      <c r="I10" s="35">
        <v>38443</v>
      </c>
      <c r="J10" s="35">
        <v>38473</v>
      </c>
      <c r="K10" s="35">
        <v>38504</v>
      </c>
      <c r="L10" s="35">
        <v>38534</v>
      </c>
      <c r="M10" s="35">
        <v>38565</v>
      </c>
      <c r="N10" s="35">
        <v>38596</v>
      </c>
      <c r="O10" s="12" t="s">
        <v>42</v>
      </c>
      <c r="P10" s="35">
        <v>38657</v>
      </c>
      <c r="Q10" s="35">
        <v>38687</v>
      </c>
      <c r="R10" s="35">
        <v>38718</v>
      </c>
      <c r="S10" s="6"/>
      <c r="T10" s="6"/>
    </row>
    <row r="11" spans="1:31" x14ac:dyDescent="0.25">
      <c r="A11" s="4" t="s">
        <v>0</v>
      </c>
      <c r="B11" s="20">
        <f t="shared" ref="B11:B13" si="5">AVERAGE(G11:R11)</f>
        <v>157.08962050535877</v>
      </c>
      <c r="C11" s="20">
        <f>AVERAGE(G11:I11)</f>
        <v>152.64481083142843</v>
      </c>
      <c r="D11" s="20">
        <f>AVERAGE(J11:L11)</f>
        <v>155.08475727960024</v>
      </c>
      <c r="E11" s="20">
        <f>AVERAGE(M11:O11)</f>
        <v>159.51962997804284</v>
      </c>
      <c r="F11" s="23">
        <f>AVERAGE(P11:R11)</f>
        <v>161.10928393236364</v>
      </c>
      <c r="G11" s="23">
        <v>151.61913574683294</v>
      </c>
      <c r="H11" s="23">
        <v>152.96363908081642</v>
      </c>
      <c r="I11" s="23">
        <v>153.35165766663593</v>
      </c>
      <c r="J11" s="23">
        <v>154.14483397959782</v>
      </c>
      <c r="K11" s="23">
        <v>155.18454039500597</v>
      </c>
      <c r="L11" s="23">
        <v>155.9248974641969</v>
      </c>
      <c r="M11" s="23">
        <v>156.98961412038267</v>
      </c>
      <c r="N11" s="23">
        <v>159.61445415096117</v>
      </c>
      <c r="O11" s="23">
        <v>161.95482166278467</v>
      </c>
      <c r="P11" s="23">
        <v>162.03450823792653</v>
      </c>
      <c r="Q11" s="23">
        <v>160.84828834442769</v>
      </c>
      <c r="R11" s="23">
        <v>160.4450552147367</v>
      </c>
    </row>
    <row r="12" spans="1:31" x14ac:dyDescent="0.25">
      <c r="A12" s="4" t="s">
        <v>9</v>
      </c>
      <c r="B12" s="20">
        <f t="shared" si="5"/>
        <v>168.41975519052787</v>
      </c>
      <c r="C12" s="20">
        <f t="shared" ref="C12:C13" si="6">AVERAGE(G12:I12)</f>
        <v>162.4358391854995</v>
      </c>
      <c r="D12" s="20">
        <f t="shared" ref="D12:D13" si="7">AVERAGE(J12:L12)</f>
        <v>165.64523806896588</v>
      </c>
      <c r="E12" s="20">
        <f t="shared" ref="E12:E13" si="8">AVERAGE(M12:O12)</f>
        <v>172.0150568251901</v>
      </c>
      <c r="F12" s="23">
        <f t="shared" ref="F12:F13" si="9">AVERAGE(P12:R12)</f>
        <v>173.58288668245586</v>
      </c>
      <c r="G12" s="23">
        <v>160.8593859767835</v>
      </c>
      <c r="H12" s="23">
        <v>162.98770649769403</v>
      </c>
      <c r="I12" s="23">
        <v>163.46042508202098</v>
      </c>
      <c r="J12" s="23">
        <v>164.12464570776652</v>
      </c>
      <c r="K12" s="23">
        <v>165.96455729251335</v>
      </c>
      <c r="L12" s="23">
        <v>166.84651120661775</v>
      </c>
      <c r="M12" s="23">
        <v>168.47225951090925</v>
      </c>
      <c r="N12" s="23">
        <v>171.88078479023662</v>
      </c>
      <c r="O12" s="23">
        <v>175.69212617442452</v>
      </c>
      <c r="P12" s="23">
        <v>175.71005794195472</v>
      </c>
      <c r="Q12" s="23">
        <v>173.01606308061935</v>
      </c>
      <c r="R12" s="23">
        <v>172.0225390247935</v>
      </c>
    </row>
    <row r="13" spans="1:31" x14ac:dyDescent="0.25">
      <c r="A13" s="4" t="s">
        <v>1</v>
      </c>
      <c r="B13" s="20">
        <f t="shared" si="5"/>
        <v>146.37373055426258</v>
      </c>
      <c r="C13" s="20">
        <f t="shared" si="6"/>
        <v>144.13270862585586</v>
      </c>
      <c r="D13" s="20">
        <f t="shared" si="7"/>
        <v>145.80688788646501</v>
      </c>
      <c r="E13" s="20">
        <f t="shared" si="8"/>
        <v>146.97502080135038</v>
      </c>
      <c r="F13" s="23">
        <f t="shared" si="9"/>
        <v>148.58030490337913</v>
      </c>
      <c r="G13" s="23">
        <v>143.83176119928265</v>
      </c>
      <c r="H13" s="23">
        <v>143.98653240262036</v>
      </c>
      <c r="I13" s="23">
        <v>144.57983227566456</v>
      </c>
      <c r="J13" s="23">
        <v>145.34576066223894</v>
      </c>
      <c r="K13" s="23">
        <v>145.84913920237398</v>
      </c>
      <c r="L13" s="23">
        <v>146.2257637947821</v>
      </c>
      <c r="M13" s="23">
        <v>146.43822330724129</v>
      </c>
      <c r="N13" s="23">
        <v>146.84305802544546</v>
      </c>
      <c r="O13" s="23">
        <v>147.64378107136443</v>
      </c>
      <c r="P13" s="23">
        <v>148.08546745773796</v>
      </c>
      <c r="Q13" s="23">
        <v>148.46561300847804</v>
      </c>
      <c r="R13" s="23">
        <v>149.18983424392135</v>
      </c>
    </row>
    <row r="15" spans="1:31" x14ac:dyDescent="0.25">
      <c r="A15" s="10" t="s">
        <v>2</v>
      </c>
    </row>
    <row r="17" spans="1:31" x14ac:dyDescent="0.25">
      <c r="A17"/>
      <c r="B17"/>
      <c r="C17"/>
      <c r="D17"/>
      <c r="E17"/>
      <c r="F17"/>
      <c r="G17"/>
    </row>
    <row r="18" spans="1:31" ht="18.75" x14ac:dyDescent="0.3">
      <c r="A18" s="45" t="s">
        <v>46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31" x14ac:dyDescent="0.25">
      <c r="A19"/>
      <c r="B19"/>
      <c r="C19"/>
      <c r="D19"/>
      <c r="E19"/>
      <c r="F19"/>
      <c r="G19"/>
    </row>
    <row r="20" spans="1:31" ht="17.25" x14ac:dyDescent="0.3">
      <c r="A20" s="13" t="s">
        <v>7</v>
      </c>
    </row>
    <row r="21" spans="1:31" s="11" customFormat="1" x14ac:dyDescent="0.25">
      <c r="A21" s="3" t="s">
        <v>10</v>
      </c>
      <c r="B21" s="8" t="s">
        <v>25</v>
      </c>
      <c r="C21" s="5" t="s">
        <v>38</v>
      </c>
      <c r="D21" s="5" t="s">
        <v>39</v>
      </c>
      <c r="E21" s="5" t="s">
        <v>40</v>
      </c>
      <c r="F21" s="5" t="s">
        <v>41</v>
      </c>
      <c r="G21" s="35">
        <v>40210</v>
      </c>
      <c r="H21" s="35">
        <v>40238</v>
      </c>
      <c r="I21" s="35">
        <v>40269</v>
      </c>
      <c r="J21" s="35">
        <v>40299</v>
      </c>
      <c r="K21" s="35">
        <v>40330</v>
      </c>
      <c r="L21" s="35">
        <v>40360</v>
      </c>
      <c r="M21" s="35">
        <v>40391</v>
      </c>
      <c r="N21" s="35">
        <v>40422</v>
      </c>
      <c r="O21" s="35">
        <v>40452</v>
      </c>
      <c r="P21" s="35">
        <v>40483</v>
      </c>
      <c r="Q21" s="35">
        <v>40513</v>
      </c>
      <c r="R21" s="35">
        <v>40544</v>
      </c>
      <c r="S21"/>
      <c r="T21"/>
    </row>
    <row r="22" spans="1:31" x14ac:dyDescent="0.25">
      <c r="A22" s="4" t="s">
        <v>0</v>
      </c>
      <c r="B22" s="20">
        <f t="shared" ref="B22:B24" si="10">AVERAGE(G22:R22)</f>
        <v>232.24216019245191</v>
      </c>
      <c r="C22" s="20">
        <f>AVERAGE(G22:I22)</f>
        <v>224.46244911388217</v>
      </c>
      <c r="D22" s="20">
        <f>AVERAGE(J22:L22)</f>
        <v>225.97773624299859</v>
      </c>
      <c r="E22" s="20">
        <f>AVERAGE(M22:O22)</f>
        <v>235.59662421014022</v>
      </c>
      <c r="F22" s="23">
        <f>AVERAGE(P22:R22)</f>
        <v>242.93183120278661</v>
      </c>
      <c r="G22" s="23">
        <v>224.36517385623296</v>
      </c>
      <c r="H22" s="23">
        <v>224.49383290725396</v>
      </c>
      <c r="I22" s="23">
        <v>224.5283405781596</v>
      </c>
      <c r="J22" s="23">
        <v>224.38811682351329</v>
      </c>
      <c r="K22" s="23">
        <v>225.57998380741719</v>
      </c>
      <c r="L22" s="23">
        <v>227.96510809806526</v>
      </c>
      <c r="M22" s="23">
        <v>231.78328900483416</v>
      </c>
      <c r="N22" s="23">
        <v>235.62783213192171</v>
      </c>
      <c r="O22" s="23">
        <v>239.37875149366471</v>
      </c>
      <c r="P22" s="23">
        <v>242.18417833306347</v>
      </c>
      <c r="Q22" s="23">
        <v>242.31028028090478</v>
      </c>
      <c r="R22" s="23">
        <v>244.30103499439159</v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</row>
    <row r="23" spans="1:31" x14ac:dyDescent="0.25">
      <c r="A23" s="4" t="s">
        <v>9</v>
      </c>
      <c r="B23" s="20">
        <f t="shared" si="10"/>
        <v>247.56346618774978</v>
      </c>
      <c r="C23" s="20">
        <f t="shared" ref="C23:C24" si="11">AVERAGE(G23:I23)</f>
        <v>237.01328537721747</v>
      </c>
      <c r="D23" s="20">
        <f t="shared" ref="D23:D24" si="12">AVERAGE(J23:L23)</f>
        <v>238.08457376721609</v>
      </c>
      <c r="E23" s="20">
        <f t="shared" ref="E23:E24" si="13">AVERAGE(M23:O23)</f>
        <v>252.27981058158366</v>
      </c>
      <c r="F23" s="23">
        <f t="shared" ref="F23:F24" si="14">AVERAGE(P23:R23)</f>
        <v>262.87619502498194</v>
      </c>
      <c r="G23" s="23">
        <v>237.06170789180655</v>
      </c>
      <c r="H23" s="23">
        <v>237.10605073555348</v>
      </c>
      <c r="I23" s="23">
        <v>236.8720975042923</v>
      </c>
      <c r="J23" s="23">
        <v>235.77491622196811</v>
      </c>
      <c r="K23" s="23">
        <v>237.42875665946326</v>
      </c>
      <c r="L23" s="23">
        <v>241.05004842021691</v>
      </c>
      <c r="M23" s="23">
        <v>246.70369208795765</v>
      </c>
      <c r="N23" s="23">
        <v>252.33428105540563</v>
      </c>
      <c r="O23" s="23">
        <v>257.80145860138771</v>
      </c>
      <c r="P23" s="23">
        <v>261.87421754683061</v>
      </c>
      <c r="Q23" s="23">
        <v>261.90031899467903</v>
      </c>
      <c r="R23" s="23">
        <v>264.85404853343618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x14ac:dyDescent="0.25">
      <c r="A24" s="4" t="s">
        <v>1</v>
      </c>
      <c r="B24" s="20">
        <f t="shared" si="10"/>
        <v>206.19924913780946</v>
      </c>
      <c r="C24" s="20">
        <f t="shared" si="11"/>
        <v>203.12873822998395</v>
      </c>
      <c r="D24" s="20">
        <f t="shared" si="12"/>
        <v>205.39872731954461</v>
      </c>
      <c r="E24" s="20">
        <f t="shared" si="13"/>
        <v>207.23881065868011</v>
      </c>
      <c r="F24" s="23">
        <f t="shared" si="14"/>
        <v>209.03072034302909</v>
      </c>
      <c r="G24" s="23">
        <v>202.78380822773104</v>
      </c>
      <c r="H24" s="23">
        <v>203.05578662027392</v>
      </c>
      <c r="I24" s="23">
        <v>203.54661984194692</v>
      </c>
      <c r="J24" s="23">
        <v>205.03301719806197</v>
      </c>
      <c r="K24" s="23">
        <v>205.43962908914452</v>
      </c>
      <c r="L24" s="23">
        <v>205.72353567142736</v>
      </c>
      <c r="M24" s="23">
        <v>206.42182631278621</v>
      </c>
      <c r="N24" s="23">
        <v>207.23047726630213</v>
      </c>
      <c r="O24" s="23">
        <v>208.06412839695201</v>
      </c>
      <c r="P24" s="23">
        <v>208.71536437791289</v>
      </c>
      <c r="Q24" s="23">
        <v>209.01144557736183</v>
      </c>
      <c r="R24" s="23">
        <v>209.36535107381263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</row>
    <row r="26" spans="1:31" ht="17.25" x14ac:dyDescent="0.3">
      <c r="A26" s="13" t="s">
        <v>6</v>
      </c>
    </row>
    <row r="27" spans="1:31" s="11" customFormat="1" x14ac:dyDescent="0.25">
      <c r="A27" s="3" t="s">
        <v>10</v>
      </c>
      <c r="B27" s="8" t="s">
        <v>25</v>
      </c>
      <c r="C27" s="5" t="s">
        <v>38</v>
      </c>
      <c r="D27" s="5" t="s">
        <v>39</v>
      </c>
      <c r="E27" s="5" t="s">
        <v>40</v>
      </c>
      <c r="F27" s="5" t="s">
        <v>41</v>
      </c>
      <c r="G27" s="35">
        <v>40210</v>
      </c>
      <c r="H27" s="35">
        <v>40238</v>
      </c>
      <c r="I27" s="35">
        <v>40269</v>
      </c>
      <c r="J27" s="35">
        <v>40299</v>
      </c>
      <c r="K27" s="35">
        <v>40330</v>
      </c>
      <c r="L27" s="35">
        <v>40360</v>
      </c>
      <c r="M27" s="35">
        <v>40391</v>
      </c>
      <c r="N27" s="35">
        <v>40422</v>
      </c>
      <c r="O27" s="35">
        <v>40452</v>
      </c>
      <c r="P27" s="35">
        <v>40483</v>
      </c>
      <c r="Q27" s="35">
        <v>40513</v>
      </c>
      <c r="R27" s="35">
        <v>40544</v>
      </c>
      <c r="S27"/>
      <c r="T27"/>
    </row>
    <row r="28" spans="1:31" x14ac:dyDescent="0.25">
      <c r="A28" s="4" t="s">
        <v>0</v>
      </c>
      <c r="B28" s="20">
        <f t="shared" ref="B28:B30" si="15">AVERAGE(G28:R28)</f>
        <v>223.79502202723992</v>
      </c>
      <c r="C28" s="20">
        <f>AVERAGE(G28:I28)</f>
        <v>217.71270153442575</v>
      </c>
      <c r="D28" s="20">
        <f>AVERAGE(J28:L28)</f>
        <v>219.40127154501064</v>
      </c>
      <c r="E28" s="20">
        <f>AVERAGE(M28:O28)</f>
        <v>227.12445694768141</v>
      </c>
      <c r="F28" s="23">
        <f>AVERAGE(P28:R28)</f>
        <v>230.94165808184184</v>
      </c>
      <c r="G28" s="23">
        <v>217.5417145657147</v>
      </c>
      <c r="H28" s="23">
        <v>217.64404319802466</v>
      </c>
      <c r="I28" s="23">
        <v>217.95234683953785</v>
      </c>
      <c r="J28" s="23">
        <v>217.86415038351407</v>
      </c>
      <c r="K28" s="23">
        <v>218.75468879263619</v>
      </c>
      <c r="L28" s="23">
        <v>221.58497545888164</v>
      </c>
      <c r="M28" s="23">
        <v>224.12161427752761</v>
      </c>
      <c r="N28" s="23">
        <v>227.64999999999998</v>
      </c>
      <c r="O28" s="23">
        <v>229.60175656551664</v>
      </c>
      <c r="P28" s="23">
        <v>230.17480243314193</v>
      </c>
      <c r="Q28" s="23">
        <v>230.56415727574759</v>
      </c>
      <c r="R28" s="23">
        <v>232.08601453663599</v>
      </c>
    </row>
    <row r="29" spans="1:31" x14ac:dyDescent="0.25">
      <c r="A29" s="4" t="s">
        <v>9</v>
      </c>
      <c r="B29" s="20">
        <f t="shared" si="15"/>
        <v>262.67498360507352</v>
      </c>
      <c r="C29" s="20">
        <f t="shared" ref="C29:C30" si="16">AVERAGE(G29:I29)</f>
        <v>252.82149971084939</v>
      </c>
      <c r="D29" s="20">
        <f t="shared" ref="D29:D30" si="17">AVERAGE(J29:L29)</f>
        <v>254.81897858066259</v>
      </c>
      <c r="E29" s="20">
        <f t="shared" ref="E29:E30" si="18">AVERAGE(M29:O29)</f>
        <v>268.79333386585239</v>
      </c>
      <c r="F29" s="23">
        <f t="shared" ref="F29:F30" si="19">AVERAGE(P29:R29)</f>
        <v>274.26612226292974</v>
      </c>
      <c r="G29" s="23">
        <v>252.82153914168578</v>
      </c>
      <c r="H29" s="23">
        <v>252.89012968018579</v>
      </c>
      <c r="I29" s="23">
        <v>252.75283031067661</v>
      </c>
      <c r="J29" s="23">
        <v>251.9498991825856</v>
      </c>
      <c r="K29" s="23">
        <v>253.45477115942529</v>
      </c>
      <c r="L29" s="23">
        <v>259.05226539997693</v>
      </c>
      <c r="M29" s="23">
        <v>263.50209014876151</v>
      </c>
      <c r="N29" s="23">
        <v>269.87</v>
      </c>
      <c r="O29" s="23">
        <v>273.00791144879554</v>
      </c>
      <c r="P29" s="23">
        <v>273.18327620504459</v>
      </c>
      <c r="Q29" s="23">
        <v>273.28977261342089</v>
      </c>
      <c r="R29" s="23">
        <v>276.32531797032379</v>
      </c>
    </row>
    <row r="30" spans="1:31" x14ac:dyDescent="0.25">
      <c r="A30" s="4" t="s">
        <v>1</v>
      </c>
      <c r="B30" s="20">
        <f t="shared" si="15"/>
        <v>187.3143422033518</v>
      </c>
      <c r="C30" s="20">
        <f t="shared" si="16"/>
        <v>184.73647470340748</v>
      </c>
      <c r="D30" s="20">
        <f t="shared" si="17"/>
        <v>186.04741191110779</v>
      </c>
      <c r="E30" s="20">
        <f t="shared" si="18"/>
        <v>188.27420535389618</v>
      </c>
      <c r="F30" s="23">
        <f t="shared" si="19"/>
        <v>190.19927684499567</v>
      </c>
      <c r="G30" s="23">
        <v>184.05011701971489</v>
      </c>
      <c r="H30" s="23">
        <v>184.78313603110865</v>
      </c>
      <c r="I30" s="23">
        <v>185.37617105939898</v>
      </c>
      <c r="J30" s="23">
        <v>185.68117278679034</v>
      </c>
      <c r="K30" s="23">
        <v>185.87396473377515</v>
      </c>
      <c r="L30" s="23">
        <v>186.58709821275789</v>
      </c>
      <c r="M30" s="23">
        <v>187.41</v>
      </c>
      <c r="N30" s="23">
        <v>188.23026519239147</v>
      </c>
      <c r="O30" s="23">
        <v>189.18235086929715</v>
      </c>
      <c r="P30" s="23">
        <v>189.84130515702765</v>
      </c>
      <c r="Q30" s="23">
        <v>189.9204284514023</v>
      </c>
      <c r="R30" s="23">
        <v>190.83609692655708</v>
      </c>
    </row>
    <row r="32" spans="1:31" x14ac:dyDescent="0.25">
      <c r="G32" s="22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</row>
    <row r="33" spans="1:6" ht="17.25" x14ac:dyDescent="0.3">
      <c r="A33" s="39" t="s">
        <v>30</v>
      </c>
      <c r="B33" s="39"/>
      <c r="C33" s="39"/>
      <c r="D33" s="39"/>
      <c r="E33" s="39"/>
      <c r="F33" s="39"/>
    </row>
    <row r="34" spans="1:6" ht="17.25" x14ac:dyDescent="0.3">
      <c r="A34" s="26" t="s">
        <v>10</v>
      </c>
      <c r="B34" s="26" t="s">
        <v>31</v>
      </c>
      <c r="C34" s="26" t="s">
        <v>32</v>
      </c>
      <c r="D34" s="26" t="s">
        <v>33</v>
      </c>
      <c r="E34" s="26" t="s">
        <v>34</v>
      </c>
      <c r="F34" s="26" t="s">
        <v>35</v>
      </c>
    </row>
    <row r="35" spans="1:6" x14ac:dyDescent="0.25">
      <c r="A35" s="46" t="s">
        <v>12</v>
      </c>
      <c r="B35" s="46"/>
      <c r="C35" s="46"/>
      <c r="D35" s="46"/>
      <c r="E35" s="46"/>
      <c r="F35" s="46"/>
    </row>
    <row r="36" spans="1:6" x14ac:dyDescent="0.25">
      <c r="A36" s="1" t="s">
        <v>0</v>
      </c>
      <c r="B36" s="17">
        <f>B22/B5</f>
        <v>1.4472695133225952</v>
      </c>
      <c r="C36" s="17">
        <f t="shared" ref="C36:E36" si="20">C22/C5</f>
        <v>1.4398595965001602</v>
      </c>
      <c r="D36" s="17">
        <f t="shared" si="20"/>
        <v>1.4260654643967678</v>
      </c>
      <c r="E36" s="17">
        <f t="shared" si="20"/>
        <v>1.4553445886765071</v>
      </c>
      <c r="F36" s="17">
        <f>F22/F5</f>
        <v>1.4666367656232959</v>
      </c>
    </row>
    <row r="37" spans="1:6" x14ac:dyDescent="0.25">
      <c r="A37" s="1" t="s">
        <v>9</v>
      </c>
      <c r="B37" s="17">
        <f t="shared" ref="B37:E38" si="21">B23/B6</f>
        <v>1.5140168060395582</v>
      </c>
      <c r="C37" s="17">
        <f t="shared" si="21"/>
        <v>1.4908504072168816</v>
      </c>
      <c r="D37" s="17">
        <f t="shared" si="21"/>
        <v>1.4842465277058114</v>
      </c>
      <c r="E37" s="17">
        <f t="shared" si="21"/>
        <v>1.5259342700948202</v>
      </c>
      <c r="F37" s="17">
        <f>F23/F6</f>
        <v>1.5523298843769</v>
      </c>
    </row>
    <row r="38" spans="1:6" x14ac:dyDescent="0.25">
      <c r="A38" s="1" t="s">
        <v>1</v>
      </c>
      <c r="B38" s="17">
        <f t="shared" si="21"/>
        <v>1.3278071306508534</v>
      </c>
      <c r="C38" s="17">
        <f t="shared" si="21"/>
        <v>1.3483916431087857</v>
      </c>
      <c r="D38" s="17">
        <f t="shared" si="21"/>
        <v>1.3238226774659592</v>
      </c>
      <c r="E38" s="17">
        <f t="shared" si="21"/>
        <v>1.3282063758728904</v>
      </c>
      <c r="F38" s="17">
        <f>F24/F7</f>
        <v>1.3118349621144365</v>
      </c>
    </row>
    <row r="39" spans="1:6" x14ac:dyDescent="0.25">
      <c r="A39" s="46" t="s">
        <v>13</v>
      </c>
      <c r="B39" s="46"/>
      <c r="C39" s="46"/>
      <c r="D39" s="46"/>
      <c r="E39" s="46"/>
      <c r="F39" s="46"/>
    </row>
    <row r="40" spans="1:6" x14ac:dyDescent="0.25">
      <c r="A40" s="15" t="s">
        <v>0</v>
      </c>
      <c r="B40" s="17">
        <f>B28/B11</f>
        <v>1.4246327752736894</v>
      </c>
      <c r="C40" s="17">
        <f t="shared" ref="C40:F40" si="22">C28/C11</f>
        <v>1.4262699160789312</v>
      </c>
      <c r="D40" s="17">
        <f t="shared" si="22"/>
        <v>1.4147184764873766</v>
      </c>
      <c r="E40" s="17">
        <f t="shared" si="22"/>
        <v>1.4238025563308043</v>
      </c>
      <c r="F40" s="17">
        <f t="shared" si="22"/>
        <v>1.4334472380796812</v>
      </c>
    </row>
    <row r="41" spans="1:6" x14ac:dyDescent="0.25">
      <c r="A41" s="1" t="s">
        <v>9</v>
      </c>
      <c r="B41" s="17">
        <f t="shared" ref="B41:F41" si="23">B29/B12</f>
        <v>1.559644729966017</v>
      </c>
      <c r="C41" s="17">
        <f t="shared" si="23"/>
        <v>1.556439151474021</v>
      </c>
      <c r="D41" s="17">
        <f t="shared" si="23"/>
        <v>1.5383417087702183</v>
      </c>
      <c r="E41" s="17">
        <f t="shared" si="23"/>
        <v>1.5626151502482308</v>
      </c>
      <c r="F41" s="17">
        <f t="shared" si="23"/>
        <v>1.5800297339487095</v>
      </c>
    </row>
    <row r="42" spans="1:6" x14ac:dyDescent="0.25">
      <c r="A42" s="1" t="s">
        <v>1</v>
      </c>
      <c r="B42" s="17">
        <f t="shared" ref="B42:F42" si="24">B30/B13</f>
        <v>1.2796991748045392</v>
      </c>
      <c r="C42" s="17">
        <f t="shared" si="24"/>
        <v>1.2817109763957335</v>
      </c>
      <c r="D42" s="17">
        <f t="shared" si="24"/>
        <v>1.2759850690728463</v>
      </c>
      <c r="E42" s="17">
        <f t="shared" si="24"/>
        <v>1.2809945821226674</v>
      </c>
      <c r="F42" s="17">
        <f t="shared" si="24"/>
        <v>1.2801109606598338</v>
      </c>
    </row>
  </sheetData>
  <mergeCells count="5">
    <mergeCell ref="A33:F33"/>
    <mergeCell ref="A1:R1"/>
    <mergeCell ref="A18:R18"/>
    <mergeCell ref="A35:F35"/>
    <mergeCell ref="A39:F39"/>
  </mergeCells>
  <pageMargins left="0.7" right="0.7" top="0.75" bottom="0.75" header="0.3" footer="0.3"/>
  <pageSetup orientation="portrait" r:id="rId1"/>
  <ignoredErrors>
    <ignoredError sqref="C5:F7 C11:F13 C22:F24 C28:F3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2016</vt:lpstr>
      <vt:lpstr>2010</vt:lpstr>
      <vt:lpstr>2005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Yurani Arias Granada</dc:creator>
  <cp:lastModifiedBy>Yurani Arias Granada</cp:lastModifiedBy>
  <dcterms:created xsi:type="dcterms:W3CDTF">2016-09-09T20:15:49Z</dcterms:created>
  <dcterms:modified xsi:type="dcterms:W3CDTF">2017-05-08T17:54:25Z</dcterms:modified>
</cp:coreProperties>
</file>